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7530" activeTab="0"/>
  </bookViews>
  <sheets>
    <sheet name="SPESE 2013" sheetId="1" r:id="rId1"/>
    <sheet name="ENTRATE 2013" sheetId="2" r:id="rId2"/>
    <sheet name="Pluriennale E." sheetId="3" r:id="rId3"/>
    <sheet name="Pluriennale S." sheetId="4" r:id="rId4"/>
  </sheets>
  <definedNames>
    <definedName name="_xlnm.Print_Area" localSheetId="1">'ENTRATE 2013'!$A$1:$H$56</definedName>
    <definedName name="_xlnm.Print_Area" localSheetId="2">'Pluriennale E.'!$A$1:$M$59</definedName>
    <definedName name="_xlnm.Print_Area" localSheetId="3">'Pluriennale S.'!$A$1:$M$54</definedName>
    <definedName name="_xlnm.Print_Area" localSheetId="0">'SPESE 2013'!$A$2:$I$61</definedName>
  </definedNames>
  <calcPr fullCalcOnLoad="1"/>
</workbook>
</file>

<file path=xl/sharedStrings.xml><?xml version="1.0" encoding="utf-8"?>
<sst xmlns="http://schemas.openxmlformats.org/spreadsheetml/2006/main" count="245" uniqueCount="178">
  <si>
    <t>ALLEGATO SUB B</t>
  </si>
  <si>
    <t xml:space="preserve">DELIBERAZIONE N.   DEL </t>
  </si>
  <si>
    <t xml:space="preserve">       Impegni </t>
  </si>
  <si>
    <t xml:space="preserve">        Previsioni di Competenza                   </t>
  </si>
  <si>
    <t xml:space="preserve"> ultimo esercizio </t>
  </si>
  <si>
    <t xml:space="preserve">   definitive </t>
  </si>
  <si>
    <t xml:space="preserve">                Variazioni          </t>
  </si>
  <si>
    <t xml:space="preserve">      chiuso </t>
  </si>
  <si>
    <t xml:space="preserve"> esercizio in corso </t>
  </si>
  <si>
    <t xml:space="preserve">   in aumento </t>
  </si>
  <si>
    <t xml:space="preserve">  in diminuzione </t>
  </si>
  <si>
    <t xml:space="preserve"> Somme risultanti </t>
  </si>
  <si>
    <t xml:space="preserve">       descrizione</t>
  </si>
  <si>
    <t xml:space="preserve"> TIT. 1°  SPESE CORRENTI</t>
  </si>
  <si>
    <t xml:space="preserve"> Funzioni Generali</t>
  </si>
  <si>
    <t xml:space="preserve">  Servizio 1°-</t>
  </si>
  <si>
    <t>Prestazione di servizi (Rev. Conti)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</si>
  <si>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</si>
  <si>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</si>
  <si>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</si>
  <si>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</si>
  <si>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</si>
  <si>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Concorso di idee</t>
  </si>
  <si>
    <t>Rimborso spese Comune sede Ass.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</si>
  <si>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</si>
  <si>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</si>
  <si>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</si>
  <si>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</si>
  <si>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</si>
  <si>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</si>
  <si>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</si>
  <si>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</si>
  <si>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</si>
  <si>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imm. IMP. FOTOV.</t>
  </si>
  <si>
    <t>Incarichi Professionali Esterni</t>
  </si>
  <si>
    <t xml:space="preserve">           Totale TIT. 2°</t>
  </si>
  <si>
    <t xml:space="preserve"> TIT. 3° RIMBORSO DI PRESTITI</t>
  </si>
  <si>
    <t xml:space="preserve">           Totale TIT. 3°</t>
  </si>
  <si>
    <t xml:space="preserve"> TIT. 4° SPESE PER SERV.C/TERZI</t>
  </si>
  <si>
    <t>Versamento Ritenute Erariali</t>
  </si>
  <si>
    <t>Varie Partite di Giro</t>
  </si>
  <si>
    <t xml:space="preserve">           Totale TIT. 4°</t>
  </si>
  <si>
    <t>TOTALE GENERALE DELLE SPESE</t>
  </si>
  <si>
    <t>ALLEGATO SUB A</t>
  </si>
  <si>
    <t xml:space="preserve">DELIBERAZIONE N.    DEL </t>
  </si>
  <si>
    <t xml:space="preserve"> E                 N               T                R                A              T               A                 </t>
  </si>
  <si>
    <t xml:space="preserve"> Accertamenti </t>
  </si>
  <si>
    <t xml:space="preserve">     definitive </t>
  </si>
  <si>
    <t xml:space="preserve">          Variazioni </t>
  </si>
  <si>
    <t xml:space="preserve"> in aumento </t>
  </si>
  <si>
    <t xml:space="preserve">in diminuzione </t>
  </si>
  <si>
    <t>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</si>
  <si>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</si>
  <si>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</si>
  <si>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</si>
  <si>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</si>
  <si>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TIT. 3° ENTRATE EXTRATRIB.</t>
  </si>
  <si>
    <t xml:space="preserve">  Alienazione Beni Patrimoniali</t>
  </si>
  <si>
    <t xml:space="preserve">  Provento beni patrimoniali (fitto)</t>
  </si>
  <si>
    <t xml:space="preserve"> Provento da taglio ordinario bosco</t>
  </si>
  <si>
    <t xml:space="preserve">  Diritti di Segreteria</t>
  </si>
  <si>
    <t xml:space="preserve">  Proventi vari</t>
  </si>
  <si>
    <t xml:space="preserve">  Interessi attivi su giacenze di cassa  </t>
  </si>
  <si>
    <t>TIT. 4° TRASFERIMENTI DI CAPITALE</t>
  </si>
  <si>
    <t>Alienazioni Patrimoniali</t>
  </si>
  <si>
    <t>Trasferimento di capitale da Comuni</t>
  </si>
  <si>
    <t>Trasferimento da Regione per PATTI TERR</t>
  </si>
  <si>
    <t xml:space="preserve"> TIT. 5° ACCENSIONE PRESTITI</t>
  </si>
  <si>
    <t>Fondo Rotativo per la progettualità</t>
  </si>
  <si>
    <t>Leasing fin. Imp. Fotovoltaico</t>
  </si>
  <si>
    <t xml:space="preserve">           Totale TIT.5°</t>
  </si>
  <si>
    <t xml:space="preserve"> TIT. 6° PARTITE DI GIRO</t>
  </si>
  <si>
    <t>Ritenute Erariali</t>
  </si>
  <si>
    <t>TOTALE GENERALE DELLE ENTRATE</t>
  </si>
  <si>
    <t xml:space="preserve"> Diritto Superficie da Comune di Roana</t>
  </si>
  <si>
    <t xml:space="preserve"> Canone detenzione Cava Bisele</t>
  </si>
  <si>
    <t>n° cap.li</t>
  </si>
  <si>
    <t>Contributi Miglioram. Patrimoniale da fondi UE-Stat.-Reg.</t>
  </si>
  <si>
    <t>a)</t>
  </si>
  <si>
    <t>ALLEGATO SUB C</t>
  </si>
  <si>
    <t xml:space="preserve">                E               N              T              R             A       T      A                                          </t>
  </si>
  <si>
    <t xml:space="preserve">          definitive</t>
  </si>
  <si>
    <t xml:space="preserve">          T O T A L E</t>
  </si>
  <si>
    <t xml:space="preserve">   esercizio in corso</t>
  </si>
  <si>
    <t xml:space="preserve">       CO.</t>
  </si>
  <si>
    <t xml:space="preserve">SV. </t>
  </si>
  <si>
    <t>SV.</t>
  </si>
  <si>
    <t xml:space="preserve">       SV.</t>
  </si>
  <si>
    <t xml:space="preserve">  Proventi vari (ALCATEL)</t>
  </si>
  <si>
    <t>Diritto Superficie Comune di Raona</t>
  </si>
  <si>
    <t>Canone detenzione Cava Bisele</t>
  </si>
  <si>
    <t xml:space="preserve">Cessione Energia </t>
  </si>
  <si>
    <t>Contributi Miglioram. Patrimoniale</t>
  </si>
  <si>
    <t>Trasferimento di capitale da Enti Settore Pubbl.</t>
  </si>
  <si>
    <t>ALLEGATO SUB D</t>
  </si>
  <si>
    <t xml:space="preserve">                S                 P                    E                   S                  A                                           </t>
  </si>
  <si>
    <t xml:space="preserve">DELIBERAZIONE N.  DEL </t>
  </si>
  <si>
    <t xml:space="preserve">      Impegni</t>
  </si>
  <si>
    <t>ultimo esercizio</t>
  </si>
  <si>
    <t xml:space="preserve">     chiuso</t>
  </si>
  <si>
    <t>Prestazione servizi</t>
  </si>
  <si>
    <t>Personale</t>
  </si>
  <si>
    <t>Prestazione di servizi</t>
  </si>
  <si>
    <t>Trasferimenti</t>
  </si>
  <si>
    <t>Interessi Passivi e oneri finanziari</t>
  </si>
  <si>
    <t>Oneri straordinari della gestione corrente</t>
  </si>
  <si>
    <t>Ammortament di esercizio</t>
  </si>
  <si>
    <t>Fondo svalutazione crediti</t>
  </si>
  <si>
    <t>Acquisizione di beni immobili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</si>
  <si>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</si>
  <si>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</si>
  <si>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</si>
  <si>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</si>
  <si>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</si>
  <si>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</si>
  <si>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</si>
  <si>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</si>
  <si>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</si>
  <si>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</si>
  <si>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t>Rimborso quota capitale di mutui</t>
  </si>
  <si>
    <t>rimborso quota capitale leasing</t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</si>
  <si>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</si>
  <si>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</si>
  <si>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>contributo dal GSE</t>
  </si>
  <si>
    <t>Pag.to  canone Leasing UBI</t>
  </si>
  <si>
    <t>Rimborso prestiti dei soci</t>
  </si>
  <si>
    <t xml:space="preserve">   Previsioni di Competenza </t>
  </si>
  <si>
    <t xml:space="preserve">                                                    Totale TIT. 1°</t>
  </si>
  <si>
    <t xml:space="preserve">                                                    Totale TIT. 2°</t>
  </si>
  <si>
    <t xml:space="preserve">                                                         Totale TIT.5°</t>
  </si>
  <si>
    <t xml:space="preserve">                                                          Totale TIT. 3°</t>
  </si>
  <si>
    <t xml:space="preserve">                                                          Totale TIT. 4°</t>
  </si>
  <si>
    <t xml:space="preserve">                                                         Totale TIT. 6°</t>
  </si>
  <si>
    <t xml:space="preserve">Acquisto beni di consumo </t>
  </si>
  <si>
    <t>Imposte e Tasse-IVA</t>
  </si>
  <si>
    <t>Premio accelerazione</t>
  </si>
  <si>
    <t>Canone manutenz.impianto fot.</t>
  </si>
  <si>
    <t>Pagamento canone leasing</t>
  </si>
  <si>
    <t>Proventi patrimoniali concessione cava</t>
  </si>
  <si>
    <t>Anticipazionene Tesoreria</t>
  </si>
  <si>
    <t>Anticipazione Tesoreria</t>
  </si>
  <si>
    <t>Recupero plesso edilizio  1°-2° stral.</t>
  </si>
  <si>
    <t>Rata mutuo recupero plesso edilizio 1-2</t>
  </si>
  <si>
    <t>b</t>
  </si>
  <si>
    <t>c</t>
  </si>
  <si>
    <t>a</t>
  </si>
  <si>
    <t xml:space="preserve">  Proventi vari (ALCATEL) </t>
  </si>
  <si>
    <t xml:space="preserve"> Contributo dal GSE per canone Lasing al netto rit. 4%</t>
  </si>
  <si>
    <t xml:space="preserve">Mutuo per progett.1° e 2° str. </t>
  </si>
  <si>
    <t xml:space="preserve">Mutuo per  progett.1° e 2° str. </t>
  </si>
  <si>
    <t xml:space="preserve"> Proventi vendita energia</t>
  </si>
  <si>
    <t xml:space="preserve">      chiuso 2011</t>
  </si>
  <si>
    <r>
      <t xml:space="preserve">    </t>
    </r>
    <r>
      <rPr>
        <b/>
        <sz val="20"/>
        <color indexed="10"/>
        <rFont val="Arial"/>
        <family val="2"/>
      </rPr>
      <t>Previsioni 2012</t>
    </r>
  </si>
  <si>
    <r>
      <t xml:space="preserve">   Previs</t>
    </r>
    <r>
      <rPr>
        <sz val="12"/>
        <color indexed="10"/>
        <rFont val="Arial"/>
        <family val="2"/>
      </rPr>
      <t>ioni 2012</t>
    </r>
  </si>
  <si>
    <t xml:space="preserve">B  I  L  A  N  C  I  O    D I    P  R E  V  I  S  I  O  N  E       2 0 1 3 </t>
  </si>
  <si>
    <t xml:space="preserve">                 S                 P                    E                   S                  A                    2 0 1 3              </t>
  </si>
  <si>
    <t>B  I  L  A  N  C  I  O         D  I         P  R  E  V  I  S  I  O  N  E         2  0  1  3</t>
  </si>
  <si>
    <t>Premio di accelerzione 3^ rata</t>
  </si>
  <si>
    <t>Canone manutenz gest. Impianto</t>
  </si>
  <si>
    <t>a-iva esclusa e al netto della ritenuta;  -b-iva compresa;  c-iva compresa</t>
  </si>
  <si>
    <t xml:space="preserve"> </t>
  </si>
  <si>
    <t xml:space="preserve">a-iva compresa;   b- ;  c-rivalutazione ISTAT ed iva compresi;        </t>
  </si>
  <si>
    <t>Restituzione contributi GSE eccedenti</t>
  </si>
  <si>
    <r>
      <t xml:space="preserve">     </t>
    </r>
    <r>
      <rPr>
        <sz val="14"/>
        <color indexed="10"/>
        <rFont val="Arial"/>
        <family val="2"/>
      </rPr>
      <t xml:space="preserve"> chiuso 2011</t>
    </r>
  </si>
  <si>
    <t xml:space="preserve">          Previsioni 2012</t>
  </si>
  <si>
    <t xml:space="preserve">              2 0 1  3</t>
  </si>
  <si>
    <t xml:space="preserve">               2 0 1  4</t>
  </si>
  <si>
    <t xml:space="preserve">           2 0 1 5</t>
  </si>
  <si>
    <t xml:space="preserve">              2 0 11</t>
  </si>
  <si>
    <t xml:space="preserve">               2 0 1 4</t>
  </si>
  <si>
    <t>concorso idee</t>
  </si>
  <si>
    <t>Restituzione contributi GSE</t>
  </si>
  <si>
    <t>411.346.94</t>
  </si>
  <si>
    <t xml:space="preserve">                 P R E V I S I O N I     B I L A N C I O    P L U R I E N N A L E       2 0 1 3  -   2  0 1 5</t>
  </si>
  <si>
    <t xml:space="preserve">                 P R E V I S I O N I     B I L A N C I O    P L U R I E N N A L E       2 0 1  3   -   2  0 1 5</t>
  </si>
  <si>
    <t>1-compreso INPDAP-inps _IRAP</t>
  </si>
  <si>
    <t>1)</t>
  </si>
  <si>
    <t>b)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</si>
</sst>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-;\-* #,##0.00_-;_-* &quot;-&quot;_-;_-@_-"/>
    <numFmt numFmtId="169" formatCode="_(* #,##0.00_);_(* \(#,##0.00\);_(* &quot;-&quot;_);_(@_)"/>
    <numFmt numFmtId="170" formatCode="&quot;€&quot;\ #,##0.00"/>
    <numFmt numFmtId="171" formatCode="0.0"/>
    <numFmt numFmtId="172" formatCode="0.000"/>
    <numFmt numFmtId="173" formatCode="#,##0.000"/>
    <numFmt numFmtId="174" formatCode="#,##0.0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_-;\-* #,##0.000_-;_-* &quot;-&quot;_-;_-@_-"/>
    <numFmt numFmtId="179" formatCode="_(* #,##0.0_);_(* \(#,##0.0\);_(* &quot;-&quot;_);_(@_)"/>
  </numFmts>
  <fonts count="6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color indexed="44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 val="singleAccounting"/>
      <sz val="12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20"/>
      <color indexed="44"/>
      <name val="Arial"/>
      <family val="2"/>
    </font>
    <font>
      <b/>
      <sz val="20"/>
      <color indexed="8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Accounting"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Accounting"/>
      <sz val="14"/>
      <name val="Calibri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46" fillId="16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6" fillId="2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0" xfId="47" applyNumberFormat="1" applyFont="1" applyFill="1" applyBorder="1" applyAlignment="1">
      <alignment/>
    </xf>
    <xf numFmtId="169" fontId="2" fillId="0" borderId="0" xfId="4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10" xfId="50" applyFont="1" applyFill="1" applyBorder="1">
      <alignment/>
      <protection/>
    </xf>
    <xf numFmtId="0" fontId="1" fillId="0" borderId="0" xfId="50" applyBorder="1">
      <alignment/>
      <protection/>
    </xf>
    <xf numFmtId="0" fontId="2" fillId="0" borderId="0" xfId="50" applyFont="1" applyBorder="1">
      <alignment/>
      <protection/>
    </xf>
    <xf numFmtId="0" fontId="1" fillId="0" borderId="0" xfId="50" applyFill="1" applyBorder="1">
      <alignment/>
      <protection/>
    </xf>
    <xf numFmtId="0" fontId="3" fillId="0" borderId="0" xfId="50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1" fillId="0" borderId="19" xfId="0" applyFont="1" applyBorder="1" applyAlignment="1">
      <alignment/>
    </xf>
    <xf numFmtId="0" fontId="7" fillId="0" borderId="11" xfId="50" applyFont="1" applyFill="1" applyBorder="1">
      <alignment/>
      <protection/>
    </xf>
    <xf numFmtId="0" fontId="0" fillId="0" borderId="2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13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7" xfId="0" applyFont="1" applyFill="1" applyBorder="1" applyAlignment="1">
      <alignment/>
    </xf>
    <xf numFmtId="168" fontId="1" fillId="0" borderId="0" xfId="47" applyNumberFormat="1" applyFont="1" applyFill="1" applyBorder="1" applyAlignment="1">
      <alignment/>
    </xf>
    <xf numFmtId="168" fontId="2" fillId="0" borderId="0" xfId="47" applyNumberFormat="1" applyFont="1" applyFill="1" applyBorder="1" applyAlignment="1">
      <alignment/>
    </xf>
    <xf numFmtId="168" fontId="2" fillId="0" borderId="28" xfId="47" applyNumberFormat="1" applyFont="1" applyFill="1" applyBorder="1" applyAlignment="1">
      <alignment horizontal="center"/>
    </xf>
    <xf numFmtId="168" fontId="2" fillId="0" borderId="28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 horizontal="right"/>
    </xf>
    <xf numFmtId="168" fontId="1" fillId="0" borderId="28" xfId="47" applyNumberFormat="1" applyFont="1" applyFill="1" applyBorder="1" applyAlignment="1">
      <alignment horizontal="right"/>
    </xf>
    <xf numFmtId="168" fontId="2" fillId="0" borderId="28" xfId="47" applyNumberFormat="1" applyFont="1" applyFill="1" applyBorder="1" applyAlignment="1">
      <alignment horizontal="right"/>
    </xf>
    <xf numFmtId="168" fontId="2" fillId="0" borderId="29" xfId="47" applyNumberFormat="1" applyFont="1" applyFill="1" applyBorder="1" applyAlignment="1">
      <alignment/>
    </xf>
    <xf numFmtId="168" fontId="1" fillId="0" borderId="28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2" fillId="0" borderId="29" xfId="47" applyNumberFormat="1" applyFont="1" applyFill="1" applyBorder="1" applyAlignment="1">
      <alignment horizontal="center"/>
    </xf>
    <xf numFmtId="168" fontId="2" fillId="0" borderId="30" xfId="47" applyNumberFormat="1" applyFont="1" applyFill="1" applyBorder="1" applyAlignment="1">
      <alignment/>
    </xf>
    <xf numFmtId="168" fontId="2" fillId="16" borderId="0" xfId="47" applyNumberFormat="1" applyFont="1" applyFill="1" applyBorder="1" applyAlignment="1">
      <alignment/>
    </xf>
    <xf numFmtId="168" fontId="1" fillId="0" borderId="0" xfId="47" applyNumberFormat="1" applyFill="1" applyBorder="1" applyAlignment="1">
      <alignment/>
    </xf>
    <xf numFmtId="168" fontId="2" fillId="0" borderId="10" xfId="47" applyNumberFormat="1" applyFont="1" applyFill="1" applyBorder="1" applyAlignment="1">
      <alignment/>
    </xf>
    <xf numFmtId="168" fontId="2" fillId="0" borderId="12" xfId="47" applyNumberFormat="1" applyFont="1" applyFill="1" applyBorder="1" applyAlignment="1">
      <alignment/>
    </xf>
    <xf numFmtId="168" fontId="2" fillId="16" borderId="12" xfId="47" applyNumberFormat="1" applyFont="1" applyFill="1" applyBorder="1" applyAlignment="1">
      <alignment/>
    </xf>
    <xf numFmtId="168" fontId="1" fillId="0" borderId="30" xfId="47" applyNumberFormat="1" applyFill="1" applyBorder="1" applyAlignment="1">
      <alignment/>
    </xf>
    <xf numFmtId="168" fontId="1" fillId="0" borderId="28" xfId="47" applyNumberFormat="1" applyFont="1" applyFill="1" applyBorder="1" applyAlignment="1">
      <alignment/>
    </xf>
    <xf numFmtId="168" fontId="1" fillId="0" borderId="29" xfId="47" applyNumberForma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8" fontId="2" fillId="25" borderId="30" xfId="47" applyNumberFormat="1" applyFont="1" applyFill="1" applyBorder="1" applyAlignment="1">
      <alignment/>
    </xf>
    <xf numFmtId="168" fontId="2" fillId="25" borderId="0" xfId="47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168" fontId="7" fillId="0" borderId="30" xfId="47" applyNumberFormat="1" applyFont="1" applyFill="1" applyBorder="1" applyAlignment="1">
      <alignment horizontal="left"/>
    </xf>
    <xf numFmtId="168" fontId="7" fillId="8" borderId="30" xfId="47" applyNumberFormat="1" applyFont="1" applyFill="1" applyBorder="1" applyAlignment="1">
      <alignment horizontal="left"/>
    </xf>
    <xf numFmtId="168" fontId="12" fillId="0" borderId="0" xfId="47" applyNumberFormat="1" applyFont="1" applyBorder="1" applyAlignment="1">
      <alignment/>
    </xf>
    <xf numFmtId="168" fontId="12" fillId="0" borderId="31" xfId="47" applyNumberFormat="1" applyFont="1" applyBorder="1" applyAlignment="1">
      <alignment/>
    </xf>
    <xf numFmtId="0" fontId="14" fillId="0" borderId="30" xfId="0" applyFont="1" applyBorder="1" applyAlignment="1">
      <alignment/>
    </xf>
    <xf numFmtId="168" fontId="14" fillId="8" borderId="30" xfId="47" applyNumberFormat="1" applyFont="1" applyFill="1" applyBorder="1" applyAlignment="1">
      <alignment/>
    </xf>
    <xf numFmtId="168" fontId="14" fillId="0" borderId="30" xfId="47" applyNumberFormat="1" applyFont="1" applyFill="1" applyBorder="1" applyAlignment="1">
      <alignment/>
    </xf>
    <xf numFmtId="168" fontId="14" fillId="0" borderId="30" xfId="47" applyNumberFormat="1" applyFont="1" applyBorder="1" applyAlignment="1">
      <alignment/>
    </xf>
    <xf numFmtId="168" fontId="14" fillId="0" borderId="32" xfId="47" applyNumberFormat="1" applyFont="1" applyBorder="1" applyAlignment="1">
      <alignment/>
    </xf>
    <xf numFmtId="168" fontId="14" fillId="0" borderId="0" xfId="47" applyNumberFormat="1" applyFont="1" applyBorder="1" applyAlignment="1">
      <alignment/>
    </xf>
    <xf numFmtId="0" fontId="14" fillId="0" borderId="33" xfId="0" applyFont="1" applyBorder="1" applyAlignment="1">
      <alignment/>
    </xf>
    <xf numFmtId="0" fontId="16" fillId="0" borderId="24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34" xfId="0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7" fillId="0" borderId="25" xfId="50" applyFont="1" applyBorder="1">
      <alignment/>
      <protection/>
    </xf>
    <xf numFmtId="0" fontId="12" fillId="26" borderId="0" xfId="50" applyFont="1" applyFill="1" applyBorder="1">
      <alignment/>
      <protection/>
    </xf>
    <xf numFmtId="0" fontId="12" fillId="26" borderId="31" xfId="50" applyFont="1" applyFill="1" applyBorder="1">
      <alignment/>
      <protection/>
    </xf>
    <xf numFmtId="0" fontId="7" fillId="0" borderId="37" xfId="50" applyFont="1" applyBorder="1">
      <alignment/>
      <protection/>
    </xf>
    <xf numFmtId="0" fontId="7" fillId="0" borderId="13" xfId="50" applyFont="1" applyBorder="1">
      <alignment/>
      <protection/>
    </xf>
    <xf numFmtId="0" fontId="7" fillId="0" borderId="13" xfId="50" applyFont="1" applyFill="1" applyBorder="1">
      <alignment/>
      <protection/>
    </xf>
    <xf numFmtId="0" fontId="7" fillId="0" borderId="19" xfId="50" applyFont="1" applyBorder="1">
      <alignment/>
      <protection/>
    </xf>
    <xf numFmtId="0" fontId="17" fillId="0" borderId="10" xfId="50" applyFont="1" applyFill="1" applyBorder="1" applyAlignment="1">
      <alignment horizontal="center"/>
      <protection/>
    </xf>
    <xf numFmtId="0" fontId="12" fillId="0" borderId="10" xfId="50" applyFont="1" applyFill="1" applyBorder="1">
      <alignment/>
      <protection/>
    </xf>
    <xf numFmtId="4" fontId="7" fillId="0" borderId="10" xfId="50" applyNumberFormat="1" applyFont="1" applyFill="1" applyBorder="1">
      <alignment/>
      <protection/>
    </xf>
    <xf numFmtId="167" fontId="7" fillId="0" borderId="10" xfId="48" applyFont="1" applyFill="1" applyBorder="1" applyAlignment="1">
      <alignment/>
    </xf>
    <xf numFmtId="169" fontId="7" fillId="0" borderId="10" xfId="47" applyNumberFormat="1" applyFont="1" applyFill="1" applyBorder="1" applyAlignment="1">
      <alignment/>
    </xf>
    <xf numFmtId="4" fontId="7" fillId="0" borderId="10" xfId="48" applyNumberFormat="1" applyFont="1" applyFill="1" applyBorder="1" applyAlignment="1">
      <alignment/>
    </xf>
    <xf numFmtId="167" fontId="7" fillId="0" borderId="10" xfId="50" applyNumberFormat="1" applyFont="1" applyFill="1" applyBorder="1">
      <alignment/>
      <protection/>
    </xf>
    <xf numFmtId="4" fontId="7" fillId="0" borderId="10" xfId="47" applyNumberFormat="1" applyFont="1" applyFill="1" applyBorder="1" applyAlignment="1">
      <alignment/>
    </xf>
    <xf numFmtId="169" fontId="7" fillId="0" borderId="10" xfId="50" applyNumberFormat="1" applyFont="1" applyFill="1" applyBorder="1">
      <alignment/>
      <protection/>
    </xf>
    <xf numFmtId="169" fontId="12" fillId="0" borderId="10" xfId="47" applyNumberFormat="1" applyFont="1" applyFill="1" applyBorder="1" applyAlignment="1">
      <alignment/>
    </xf>
    <xf numFmtId="0" fontId="12" fillId="0" borderId="19" xfId="50" applyFont="1" applyBorder="1">
      <alignment/>
      <protection/>
    </xf>
    <xf numFmtId="0" fontId="11" fillId="0" borderId="10" xfId="0" applyFont="1" applyBorder="1" applyAlignment="1">
      <alignment/>
    </xf>
    <xf numFmtId="2" fontId="7" fillId="0" borderId="10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8" fontId="1" fillId="0" borderId="39" xfId="47" applyNumberFormat="1" applyFill="1" applyBorder="1" applyAlignment="1">
      <alignment horizontal="right"/>
    </xf>
    <xf numFmtId="168" fontId="1" fillId="0" borderId="39" xfId="47" applyNumberFormat="1" applyFont="1" applyFill="1" applyBorder="1" applyAlignment="1">
      <alignment horizontal="left"/>
    </xf>
    <xf numFmtId="168" fontId="1" fillId="8" borderId="39" xfId="47" applyNumberFormat="1" applyFont="1" applyFill="1" applyBorder="1" applyAlignment="1">
      <alignment horizontal="left"/>
    </xf>
    <xf numFmtId="168" fontId="1" fillId="8" borderId="39" xfId="47" applyNumberFormat="1" applyFill="1" applyBorder="1" applyAlignment="1">
      <alignment/>
    </xf>
    <xf numFmtId="168" fontId="1" fillId="0" borderId="39" xfId="47" applyNumberFormat="1" applyFill="1" applyBorder="1" applyAlignment="1">
      <alignment/>
    </xf>
    <xf numFmtId="168" fontId="1" fillId="0" borderId="39" xfId="47" applyNumberFormat="1" applyBorder="1" applyAlignment="1">
      <alignment/>
    </xf>
    <xf numFmtId="168" fontId="1" fillId="0" borderId="21" xfId="47" applyNumberFormat="1" applyBorder="1" applyAlignment="1">
      <alignment/>
    </xf>
    <xf numFmtId="0" fontId="0" fillId="0" borderId="25" xfId="0" applyBorder="1" applyAlignment="1">
      <alignment/>
    </xf>
    <xf numFmtId="168" fontId="1" fillId="0" borderId="0" xfId="47" applyNumberFormat="1" applyFill="1" applyBorder="1" applyAlignment="1">
      <alignment horizontal="right"/>
    </xf>
    <xf numFmtId="168" fontId="2" fillId="0" borderId="22" xfId="47" applyNumberFormat="1" applyFont="1" applyBorder="1" applyAlignment="1">
      <alignment/>
    </xf>
    <xf numFmtId="168" fontId="2" fillId="0" borderId="40" xfId="47" applyNumberFormat="1" applyFont="1" applyBorder="1" applyAlignment="1">
      <alignment/>
    </xf>
    <xf numFmtId="168" fontId="2" fillId="16" borderId="22" xfId="47" applyNumberFormat="1" applyFont="1" applyFill="1" applyBorder="1" applyAlignment="1">
      <alignment/>
    </xf>
    <xf numFmtId="168" fontId="2" fillId="16" borderId="41" xfId="47" applyNumberFormat="1" applyFont="1" applyFill="1" applyBorder="1" applyAlignment="1">
      <alignment/>
    </xf>
    <xf numFmtId="168" fontId="1" fillId="0" borderId="42" xfId="47" applyNumberFormat="1" applyBorder="1" applyAlignment="1">
      <alignment/>
    </xf>
    <xf numFmtId="168" fontId="1" fillId="0" borderId="43" xfId="47" applyNumberForma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168" fontId="2" fillId="0" borderId="43" xfId="47" applyNumberFormat="1" applyFont="1" applyBorder="1" applyAlignment="1">
      <alignment/>
    </xf>
    <xf numFmtId="168" fontId="1" fillId="0" borderId="43" xfId="47" applyNumberFormat="1" applyFont="1" applyBorder="1" applyAlignment="1">
      <alignment/>
    </xf>
    <xf numFmtId="168" fontId="1" fillId="0" borderId="43" xfId="4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43" xfId="47" applyNumberFormat="1" applyFill="1" applyBorder="1" applyAlignment="1">
      <alignment/>
    </xf>
    <xf numFmtId="168" fontId="2" fillId="6" borderId="44" xfId="47" applyNumberFormat="1" applyFont="1" applyFill="1" applyBorder="1" applyAlignment="1">
      <alignment/>
    </xf>
    <xf numFmtId="4" fontId="7" fillId="6" borderId="10" xfId="50" applyNumberFormat="1" applyFont="1" applyFill="1" applyBorder="1">
      <alignment/>
      <protection/>
    </xf>
    <xf numFmtId="4" fontId="7" fillId="0" borderId="12" xfId="50" applyNumberFormat="1" applyFont="1" applyFill="1" applyBorder="1">
      <alignment/>
      <protection/>
    </xf>
    <xf numFmtId="0" fontId="17" fillId="0" borderId="10" xfId="50" applyFont="1" applyFill="1" applyBorder="1">
      <alignment/>
      <protection/>
    </xf>
    <xf numFmtId="0" fontId="12" fillId="14" borderId="10" xfId="50" applyFont="1" applyFill="1" applyBorder="1">
      <alignment/>
      <protection/>
    </xf>
    <xf numFmtId="0" fontId="18" fillId="0" borderId="3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8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69" fontId="22" fillId="0" borderId="10" xfId="47" applyNumberFormat="1" applyFont="1" applyFill="1" applyBorder="1" applyAlignment="1">
      <alignment/>
    </xf>
    <xf numFmtId="169" fontId="18" fillId="0" borderId="10" xfId="47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30" fillId="0" borderId="0" xfId="0" applyFont="1" applyBorder="1" applyAlignment="1">
      <alignment/>
    </xf>
    <xf numFmtId="4" fontId="23" fillId="0" borderId="10" xfId="48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69" fontId="23" fillId="0" borderId="10" xfId="47" applyNumberFormat="1" applyFont="1" applyFill="1" applyBorder="1" applyAlignment="1">
      <alignment/>
    </xf>
    <xf numFmtId="43" fontId="18" fillId="0" borderId="10" xfId="45" applyFont="1" applyFill="1" applyBorder="1" applyAlignment="1">
      <alignment/>
    </xf>
    <xf numFmtId="0" fontId="23" fillId="0" borderId="10" xfId="0" applyFont="1" applyBorder="1" applyAlignment="1">
      <alignment/>
    </xf>
    <xf numFmtId="4" fontId="23" fillId="0" borderId="10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7" fontId="12" fillId="6" borderId="10" xfId="48" applyFont="1" applyFill="1" applyBorder="1" applyAlignment="1">
      <alignment/>
    </xf>
    <xf numFmtId="167" fontId="18" fillId="0" borderId="10" xfId="48" applyFont="1" applyFill="1" applyBorder="1" applyAlignment="1">
      <alignment/>
    </xf>
    <xf numFmtId="169" fontId="22" fillId="0" borderId="10" xfId="47" applyNumberFormat="1" applyFont="1" applyFill="1" applyBorder="1" applyAlignment="1">
      <alignment/>
    </xf>
    <xf numFmtId="4" fontId="17" fillId="0" borderId="10" xfId="50" applyNumberFormat="1" applyFont="1" applyFill="1" applyBorder="1">
      <alignment/>
      <protection/>
    </xf>
    <xf numFmtId="43" fontId="7" fillId="0" borderId="10" xfId="45" applyFont="1" applyFill="1" applyBorder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4" fontId="1" fillId="0" borderId="10" xfId="48" applyNumberFormat="1" applyFont="1" applyFill="1" applyBorder="1" applyAlignment="1">
      <alignment/>
    </xf>
    <xf numFmtId="4" fontId="1" fillId="0" borderId="10" xfId="50" applyNumberFormat="1" applyFont="1" applyFill="1" applyBorder="1">
      <alignment/>
      <protection/>
    </xf>
    <xf numFmtId="4" fontId="1" fillId="0" borderId="10" xfId="47" applyNumberFormat="1" applyFont="1" applyFill="1" applyBorder="1" applyAlignment="1">
      <alignment/>
    </xf>
    <xf numFmtId="169" fontId="1" fillId="0" borderId="10" xfId="4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28" xfId="47" applyNumberFormat="1" applyFill="1" applyBorder="1" applyAlignment="1">
      <alignment horizontal="right"/>
    </xf>
    <xf numFmtId="168" fontId="1" fillId="2" borderId="28" xfId="47" applyNumberFormat="1" applyFill="1" applyBorder="1" applyAlignment="1">
      <alignment/>
    </xf>
    <xf numFmtId="168" fontId="1" fillId="2" borderId="0" xfId="47" applyNumberFormat="1" applyFill="1" applyBorder="1" applyAlignment="1">
      <alignment/>
    </xf>
    <xf numFmtId="4" fontId="31" fillId="2" borderId="28" xfId="0" applyNumberFormat="1" applyFont="1" applyFill="1" applyBorder="1" applyAlignment="1">
      <alignment/>
    </xf>
    <xf numFmtId="168" fontId="1" fillId="2" borderId="43" xfId="47" applyNumberFormat="1" applyFill="1" applyBorder="1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18" fillId="0" borderId="19" xfId="0" applyFont="1" applyFill="1" applyBorder="1" applyAlignment="1">
      <alignment/>
    </xf>
    <xf numFmtId="0" fontId="19" fillId="10" borderId="1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167" fontId="19" fillId="10" borderId="10" xfId="48" applyFont="1" applyFill="1" applyBorder="1" applyAlignment="1">
      <alignment/>
    </xf>
    <xf numFmtId="4" fontId="19" fillId="10" borderId="10" xfId="0" applyNumberFormat="1" applyFont="1" applyFill="1" applyBorder="1" applyAlignment="1">
      <alignment/>
    </xf>
    <xf numFmtId="4" fontId="19" fillId="10" borderId="10" xfId="48" applyNumberFormat="1" applyFont="1" applyFill="1" applyBorder="1" applyAlignment="1">
      <alignment/>
    </xf>
    <xf numFmtId="0" fontId="19" fillId="27" borderId="10" xfId="0" applyFont="1" applyFill="1" applyBorder="1" applyAlignment="1">
      <alignment/>
    </xf>
    <xf numFmtId="169" fontId="19" fillId="27" borderId="10" xfId="0" applyNumberFormat="1" applyFont="1" applyFill="1" applyBorder="1" applyAlignment="1">
      <alignment/>
    </xf>
    <xf numFmtId="169" fontId="18" fillId="27" borderId="10" xfId="47" applyNumberFormat="1" applyFont="1" applyFill="1" applyBorder="1" applyAlignment="1">
      <alignment/>
    </xf>
    <xf numFmtId="4" fontId="19" fillId="27" borderId="10" xfId="48" applyNumberFormat="1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4" fontId="19" fillId="11" borderId="10" xfId="0" applyNumberFormat="1" applyFont="1" applyFill="1" applyBorder="1" applyAlignment="1">
      <alignment/>
    </xf>
    <xf numFmtId="4" fontId="19" fillId="11" borderId="10" xfId="48" applyNumberFormat="1" applyFont="1" applyFill="1" applyBorder="1" applyAlignment="1">
      <alignment/>
    </xf>
    <xf numFmtId="0" fontId="7" fillId="6" borderId="10" xfId="50" applyFont="1" applyFill="1" applyBorder="1">
      <alignment/>
      <protection/>
    </xf>
    <xf numFmtId="169" fontId="12" fillId="6" borderId="10" xfId="47" applyNumberFormat="1" applyFont="1" applyFill="1" applyBorder="1" applyAlignment="1">
      <alignment/>
    </xf>
    <xf numFmtId="0" fontId="7" fillId="8" borderId="10" xfId="50" applyFont="1" applyFill="1" applyBorder="1">
      <alignment/>
      <protection/>
    </xf>
    <xf numFmtId="4" fontId="7" fillId="8" borderId="10" xfId="50" applyNumberFormat="1" applyFont="1" applyFill="1" applyBorder="1">
      <alignment/>
      <protection/>
    </xf>
    <xf numFmtId="168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 horizontal="right"/>
    </xf>
    <xf numFmtId="169" fontId="12" fillId="8" borderId="10" xfId="47" applyNumberFormat="1" applyFont="1" applyFill="1" applyBorder="1" applyAlignment="1">
      <alignment/>
    </xf>
    <xf numFmtId="168" fontId="12" fillId="14" borderId="10" xfId="47" applyNumberFormat="1" applyFont="1" applyFill="1" applyBorder="1" applyAlignment="1">
      <alignment horizontal="right"/>
    </xf>
    <xf numFmtId="169" fontId="12" fillId="14" borderId="10" xfId="47" applyNumberFormat="1" applyFont="1" applyFill="1" applyBorder="1" applyAlignment="1">
      <alignment/>
    </xf>
    <xf numFmtId="0" fontId="12" fillId="8" borderId="10" xfId="50" applyFont="1" applyFill="1" applyBorder="1">
      <alignment/>
      <protection/>
    </xf>
    <xf numFmtId="4" fontId="12" fillId="8" borderId="10" xfId="50" applyNumberFormat="1" applyFont="1" applyFill="1" applyBorder="1">
      <alignment/>
      <protection/>
    </xf>
    <xf numFmtId="4" fontId="12" fillId="8" borderId="10" xfId="48" applyNumberFormat="1" applyFont="1" applyFill="1" applyBorder="1" applyAlignment="1">
      <alignment/>
    </xf>
    <xf numFmtId="0" fontId="12" fillId="2" borderId="10" xfId="50" applyFont="1" applyFill="1" applyBorder="1">
      <alignment/>
      <protection/>
    </xf>
    <xf numFmtId="4" fontId="12" fillId="2" borderId="10" xfId="50" applyNumberFormat="1" applyFont="1" applyFill="1" applyBorder="1">
      <alignment/>
      <protection/>
    </xf>
    <xf numFmtId="43" fontId="7" fillId="2" borderId="10" xfId="45" applyFont="1" applyFill="1" applyBorder="1" applyAlignment="1">
      <alignment/>
    </xf>
    <xf numFmtId="0" fontId="12" fillId="28" borderId="10" xfId="50" applyFont="1" applyFill="1" applyBorder="1">
      <alignment/>
      <protection/>
    </xf>
    <xf numFmtId="168" fontId="7" fillId="28" borderId="10" xfId="47" applyNumberFormat="1" applyFont="1" applyFill="1" applyBorder="1" applyAlignment="1">
      <alignment horizontal="right"/>
    </xf>
    <xf numFmtId="168" fontId="12" fillId="28" borderId="10" xfId="47" applyNumberFormat="1" applyFont="1" applyFill="1" applyBorder="1" applyAlignment="1">
      <alignment horizontal="right"/>
    </xf>
    <xf numFmtId="2" fontId="7" fillId="28" borderId="10" xfId="50" applyNumberFormat="1" applyFont="1" applyFill="1" applyBorder="1">
      <alignment/>
      <protection/>
    </xf>
    <xf numFmtId="4" fontId="12" fillId="28" borderId="10" xfId="48" applyNumberFormat="1" applyFont="1" applyFill="1" applyBorder="1" applyAlignment="1">
      <alignment/>
    </xf>
    <xf numFmtId="0" fontId="12" fillId="11" borderId="10" xfId="50" applyFont="1" applyFill="1" applyBorder="1">
      <alignment/>
      <protection/>
    </xf>
    <xf numFmtId="4" fontId="12" fillId="11" borderId="10" xfId="50" applyNumberFormat="1" applyFont="1" applyFill="1" applyBorder="1">
      <alignment/>
      <protection/>
    </xf>
    <xf numFmtId="0" fontId="2" fillId="8" borderId="0" xfId="0" applyFont="1" applyFill="1" applyBorder="1" applyAlignment="1">
      <alignment/>
    </xf>
    <xf numFmtId="168" fontId="2" fillId="8" borderId="28" xfId="47" applyNumberFormat="1" applyFont="1" applyFill="1" applyBorder="1" applyAlignment="1">
      <alignment horizontal="right"/>
    </xf>
    <xf numFmtId="168" fontId="2" fillId="8" borderId="28" xfId="47" applyNumberFormat="1" applyFont="1" applyFill="1" applyBorder="1" applyAlignment="1">
      <alignment/>
    </xf>
    <xf numFmtId="168" fontId="2" fillId="8" borderId="0" xfId="47" applyNumberFormat="1" applyFont="1" applyFill="1" applyBorder="1" applyAlignment="1">
      <alignment horizontal="right"/>
    </xf>
    <xf numFmtId="168" fontId="2" fillId="8" borderId="43" xfId="47" applyNumberFormat="1" applyFont="1" applyFill="1" applyBorder="1" applyAlignment="1">
      <alignment horizontal="right"/>
    </xf>
    <xf numFmtId="0" fontId="0" fillId="14" borderId="0" xfId="0" applyFill="1" applyBorder="1" applyAlignment="1">
      <alignment/>
    </xf>
    <xf numFmtId="168" fontId="2" fillId="14" borderId="28" xfId="47" applyNumberFormat="1" applyFont="1" applyFill="1" applyBorder="1" applyAlignment="1">
      <alignment horizontal="right"/>
    </xf>
    <xf numFmtId="168" fontId="1" fillId="14" borderId="28" xfId="47" applyNumberFormat="1" applyFill="1" applyBorder="1" applyAlignment="1">
      <alignment/>
    </xf>
    <xf numFmtId="168" fontId="2" fillId="14" borderId="0" xfId="47" applyNumberFormat="1" applyFont="1" applyFill="1" applyBorder="1" applyAlignment="1">
      <alignment horizontal="right"/>
    </xf>
    <xf numFmtId="168" fontId="2" fillId="14" borderId="43" xfId="47" applyNumberFormat="1" applyFont="1" applyFill="1" applyBorder="1" applyAlignment="1">
      <alignment/>
    </xf>
    <xf numFmtId="0" fontId="0" fillId="8" borderId="0" xfId="0" applyFill="1" applyBorder="1" applyAlignment="1">
      <alignment/>
    </xf>
    <xf numFmtId="168" fontId="1" fillId="8" borderId="28" xfId="47" applyNumberFormat="1" applyFill="1" applyBorder="1" applyAlignment="1">
      <alignment/>
    </xf>
    <xf numFmtId="168" fontId="2" fillId="8" borderId="43" xfId="47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168" fontId="2" fillId="25" borderId="29" xfId="47" applyNumberFormat="1" applyFont="1" applyFill="1" applyBorder="1" applyAlignment="1">
      <alignment/>
    </xf>
    <xf numFmtId="168" fontId="2" fillId="25" borderId="28" xfId="47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46" xfId="0" applyFont="1" applyFill="1" applyBorder="1" applyAlignment="1">
      <alignment horizontal="center"/>
    </xf>
    <xf numFmtId="168" fontId="3" fillId="0" borderId="11" xfId="47" applyNumberFormat="1" applyFont="1" applyFill="1" applyBorder="1" applyAlignment="1">
      <alignment/>
    </xf>
    <xf numFmtId="168" fontId="3" fillId="0" borderId="12" xfId="47" applyNumberFormat="1" applyFont="1" applyFill="1" applyBorder="1" applyAlignment="1">
      <alignment/>
    </xf>
    <xf numFmtId="168" fontId="3" fillId="0" borderId="15" xfId="47" applyNumberFormat="1" applyFont="1" applyFill="1" applyBorder="1" applyAlignment="1">
      <alignment/>
    </xf>
    <xf numFmtId="0" fontId="24" fillId="0" borderId="47" xfId="0" applyFont="1" applyFill="1" applyBorder="1" applyAlignment="1">
      <alignment horizontal="center"/>
    </xf>
    <xf numFmtId="168" fontId="24" fillId="25" borderId="47" xfId="47" applyNumberFormat="1" applyFont="1" applyFill="1" applyBorder="1" applyAlignment="1">
      <alignment/>
    </xf>
    <xf numFmtId="168" fontId="24" fillId="0" borderId="22" xfId="47" applyNumberFormat="1" applyFont="1" applyFill="1" applyBorder="1" applyAlignment="1">
      <alignment/>
    </xf>
    <xf numFmtId="168" fontId="3" fillId="11" borderId="0" xfId="47" applyNumberFormat="1" applyFont="1" applyFill="1" applyBorder="1" applyAlignment="1">
      <alignment/>
    </xf>
    <xf numFmtId="168" fontId="3" fillId="11" borderId="22" xfId="47" applyNumberFormat="1" applyFont="1" applyFill="1" applyBorder="1" applyAlignment="1">
      <alignment/>
    </xf>
    <xf numFmtId="168" fontId="3" fillId="11" borderId="25" xfId="47" applyNumberFormat="1" applyFont="1" applyFill="1" applyBorder="1" applyAlignment="1">
      <alignment/>
    </xf>
    <xf numFmtId="168" fontId="3" fillId="16" borderId="25" xfId="47" applyNumberFormat="1" applyFont="1" applyFill="1" applyBorder="1" applyAlignment="1">
      <alignment/>
    </xf>
    <xf numFmtId="168" fontId="3" fillId="16" borderId="31" xfId="47" applyNumberFormat="1" applyFont="1" applyFill="1" applyBorder="1" applyAlignment="1">
      <alignment/>
    </xf>
    <xf numFmtId="168" fontId="24" fillId="25" borderId="48" xfId="47" applyNumberFormat="1" applyFont="1" applyFill="1" applyBorder="1" applyAlignment="1">
      <alignment/>
    </xf>
    <xf numFmtId="168" fontId="24" fillId="0" borderId="27" xfId="47" applyNumberFormat="1" applyFont="1" applyFill="1" applyBorder="1" applyAlignment="1">
      <alignment/>
    </xf>
    <xf numFmtId="168" fontId="3" fillId="11" borderId="27" xfId="47" applyNumberFormat="1" applyFont="1" applyFill="1" applyBorder="1" applyAlignment="1">
      <alignment horizontal="center"/>
    </xf>
    <xf numFmtId="168" fontId="3" fillId="16" borderId="49" xfId="47" applyNumberFormat="1" applyFont="1" applyFill="1" applyBorder="1" applyAlignment="1">
      <alignment horizontal="center"/>
    </xf>
    <xf numFmtId="0" fontId="25" fillId="0" borderId="47" xfId="0" applyFont="1" applyFill="1" applyBorder="1" applyAlignment="1">
      <alignment/>
    </xf>
    <xf numFmtId="168" fontId="3" fillId="0" borderId="47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/>
    </xf>
    <xf numFmtId="168" fontId="25" fillId="0" borderId="29" xfId="47" applyNumberFormat="1" applyFont="1" applyFill="1" applyBorder="1" applyAlignment="1">
      <alignment/>
    </xf>
    <xf numFmtId="168" fontId="25" fillId="0" borderId="0" xfId="47" applyNumberFormat="1" applyFont="1" applyFill="1" applyBorder="1" applyAlignment="1">
      <alignment/>
    </xf>
    <xf numFmtId="168" fontId="25" fillId="0" borderId="31" xfId="47" applyNumberFormat="1" applyFont="1" applyFill="1" applyBorder="1" applyAlignment="1">
      <alignment/>
    </xf>
    <xf numFmtId="168" fontId="25" fillId="0" borderId="47" xfId="47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68" fontId="24" fillId="0" borderId="28" xfId="47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/>
    </xf>
    <xf numFmtId="168" fontId="3" fillId="0" borderId="31" xfId="47" applyNumberFormat="1" applyFont="1" applyFill="1" applyBorder="1" applyAlignment="1">
      <alignment/>
    </xf>
    <xf numFmtId="0" fontId="25" fillId="0" borderId="25" xfId="0" applyFont="1" applyFill="1" applyBorder="1" applyAlignment="1">
      <alignment/>
    </xf>
    <xf numFmtId="168" fontId="24" fillId="0" borderId="47" xfId="47" applyNumberFormat="1" applyFont="1" applyFill="1" applyBorder="1" applyAlignment="1">
      <alignment/>
    </xf>
    <xf numFmtId="168" fontId="24" fillId="0" borderId="0" xfId="47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4" fillId="0" borderId="10" xfId="48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168" fontId="24" fillId="0" borderId="31" xfId="47" applyNumberFormat="1" applyFont="1" applyFill="1" applyBorder="1" applyAlignment="1">
      <alignment/>
    </xf>
    <xf numFmtId="169" fontId="25" fillId="0" borderId="25" xfId="47" applyNumberFormat="1" applyFont="1" applyFill="1" applyBorder="1" applyAlignment="1">
      <alignment/>
    </xf>
    <xf numFmtId="169" fontId="25" fillId="0" borderId="10" xfId="47" applyNumberFormat="1" applyFont="1" applyFill="1" applyBorder="1" applyAlignment="1">
      <alignment/>
    </xf>
    <xf numFmtId="167" fontId="25" fillId="0" borderId="10" xfId="48" applyFont="1" applyFill="1" applyBorder="1" applyAlignment="1">
      <alignment/>
    </xf>
    <xf numFmtId="43" fontId="25" fillId="0" borderId="10" xfId="45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168" fontId="24" fillId="0" borderId="28" xfId="47" applyNumberFormat="1" applyFont="1" applyFill="1" applyBorder="1" applyAlignment="1">
      <alignment horizontal="right"/>
    </xf>
    <xf numFmtId="168" fontId="3" fillId="0" borderId="31" xfId="47" applyNumberFormat="1" applyFont="1" applyFill="1" applyBorder="1" applyAlignment="1">
      <alignment horizontal="right"/>
    </xf>
    <xf numFmtId="168" fontId="24" fillId="0" borderId="47" xfId="47" applyNumberFormat="1" applyFont="1" applyFill="1" applyBorder="1" applyAlignment="1">
      <alignment horizontal="right"/>
    </xf>
    <xf numFmtId="167" fontId="3" fillId="4" borderId="25" xfId="48" applyFont="1" applyFill="1" applyBorder="1" applyAlignment="1">
      <alignment/>
    </xf>
    <xf numFmtId="168" fontId="3" fillId="4" borderId="47" xfId="47" applyNumberFormat="1" applyFont="1" applyFill="1" applyBorder="1" applyAlignment="1">
      <alignment/>
    </xf>
    <xf numFmtId="168" fontId="25" fillId="4" borderId="0" xfId="47" applyNumberFormat="1" applyFont="1" applyFill="1" applyBorder="1" applyAlignment="1">
      <alignment/>
    </xf>
    <xf numFmtId="168" fontId="3" fillId="4" borderId="28" xfId="47" applyNumberFormat="1" applyFont="1" applyFill="1" applyBorder="1" applyAlignment="1">
      <alignment/>
    </xf>
    <xf numFmtId="168" fontId="25" fillId="4" borderId="31" xfId="47" applyNumberFormat="1" applyFont="1" applyFill="1" applyBorder="1" applyAlignment="1">
      <alignment/>
    </xf>
    <xf numFmtId="4" fontId="25" fillId="0" borderId="25" xfId="0" applyNumberFormat="1" applyFont="1" applyFill="1" applyBorder="1" applyAlignment="1">
      <alignment/>
    </xf>
    <xf numFmtId="168" fontId="25" fillId="0" borderId="28" xfId="47" applyNumberFormat="1" applyFont="1" applyFill="1" applyBorder="1" applyAlignment="1">
      <alignment horizontal="right"/>
    </xf>
    <xf numFmtId="169" fontId="25" fillId="0" borderId="47" xfId="47" applyNumberFormat="1" applyFont="1" applyFill="1" applyBorder="1" applyAlignment="1">
      <alignment/>
    </xf>
    <xf numFmtId="169" fontId="24" fillId="0" borderId="47" xfId="47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9" fontId="3" fillId="0" borderId="4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169" fontId="3" fillId="10" borderId="47" xfId="0" applyNumberFormat="1" applyFont="1" applyFill="1" applyBorder="1" applyAlignment="1">
      <alignment/>
    </xf>
    <xf numFmtId="168" fontId="26" fillId="10" borderId="47" xfId="47" applyNumberFormat="1" applyFont="1" applyFill="1" applyBorder="1" applyAlignment="1">
      <alignment/>
    </xf>
    <xf numFmtId="168" fontId="25" fillId="10" borderId="0" xfId="47" applyNumberFormat="1" applyFont="1" applyFill="1" applyBorder="1" applyAlignment="1">
      <alignment/>
    </xf>
    <xf numFmtId="168" fontId="25" fillId="10" borderId="28" xfId="47" applyNumberFormat="1" applyFont="1" applyFill="1" applyBorder="1" applyAlignment="1">
      <alignment/>
    </xf>
    <xf numFmtId="168" fontId="3" fillId="10" borderId="0" xfId="47" applyNumberFormat="1" applyFont="1" applyFill="1" applyBorder="1" applyAlignment="1">
      <alignment/>
    </xf>
    <xf numFmtId="168" fontId="3" fillId="10" borderId="0" xfId="47" applyNumberFormat="1" applyFont="1" applyFill="1" applyBorder="1" applyAlignment="1">
      <alignment horizontal="right"/>
    </xf>
    <xf numFmtId="168" fontId="3" fillId="10" borderId="28" xfId="47" applyNumberFormat="1" applyFont="1" applyFill="1" applyBorder="1" applyAlignment="1">
      <alignment/>
    </xf>
    <xf numFmtId="168" fontId="3" fillId="10" borderId="31" xfId="47" applyNumberFormat="1" applyFont="1" applyFill="1" applyBorder="1" applyAlignment="1">
      <alignment/>
    </xf>
    <xf numFmtId="168" fontId="3" fillId="0" borderId="28" xfId="47" applyNumberFormat="1" applyFont="1" applyFill="1" applyBorder="1" applyAlignment="1">
      <alignment horizontal="right"/>
    </xf>
    <xf numFmtId="169" fontId="25" fillId="0" borderId="28" xfId="47" applyNumberFormat="1" applyFont="1" applyFill="1" applyBorder="1" applyAlignment="1">
      <alignment/>
    </xf>
    <xf numFmtId="0" fontId="32" fillId="0" borderId="0" xfId="0" applyFont="1" applyAlignment="1">
      <alignment/>
    </xf>
    <xf numFmtId="0" fontId="3" fillId="10" borderId="25" xfId="0" applyFont="1" applyFill="1" applyBorder="1" applyAlignment="1">
      <alignment/>
    </xf>
    <xf numFmtId="169" fontId="26" fillId="10" borderId="28" xfId="47" applyNumberFormat="1" applyFont="1" applyFill="1" applyBorder="1" applyAlignment="1">
      <alignment/>
    </xf>
    <xf numFmtId="168" fontId="26" fillId="10" borderId="28" xfId="47" applyNumberFormat="1" applyFont="1" applyFill="1" applyBorder="1" applyAlignment="1">
      <alignment/>
    </xf>
    <xf numFmtId="4" fontId="25" fillId="0" borderId="47" xfId="0" applyNumberFormat="1" applyFont="1" applyFill="1" applyBorder="1" applyAlignment="1">
      <alignment/>
    </xf>
    <xf numFmtId="168" fontId="27" fillId="0" borderId="0" xfId="47" applyNumberFormat="1" applyFont="1" applyFill="1" applyBorder="1" applyAlignment="1">
      <alignment horizontal="right"/>
    </xf>
    <xf numFmtId="168" fontId="24" fillId="0" borderId="0" xfId="47" applyNumberFormat="1" applyFont="1" applyFill="1" applyBorder="1" applyAlignment="1">
      <alignment horizontal="right"/>
    </xf>
    <xf numFmtId="168" fontId="25" fillId="0" borderId="16" xfId="47" applyNumberFormat="1" applyFont="1" applyFill="1" applyBorder="1" applyAlignment="1">
      <alignment/>
    </xf>
    <xf numFmtId="168" fontId="28" fillId="27" borderId="50" xfId="47" applyNumberFormat="1" applyFont="1" applyFill="1" applyBorder="1" applyAlignment="1">
      <alignment/>
    </xf>
    <xf numFmtId="168" fontId="3" fillId="27" borderId="18" xfId="47" applyNumberFormat="1" applyFont="1" applyFill="1" applyBorder="1" applyAlignment="1">
      <alignment horizontal="right"/>
    </xf>
    <xf numFmtId="168" fontId="3" fillId="27" borderId="16" xfId="47" applyNumberFormat="1" applyFont="1" applyFill="1" applyBorder="1" applyAlignment="1">
      <alignment/>
    </xf>
    <xf numFmtId="168" fontId="3" fillId="27" borderId="51" xfId="47" applyNumberFormat="1" applyFont="1" applyFill="1" applyBorder="1" applyAlignment="1">
      <alignment horizontal="right"/>
    </xf>
    <xf numFmtId="0" fontId="32" fillId="0" borderId="3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4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1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3" fillId="27" borderId="18" xfId="0" applyFont="1" applyFill="1" applyBorder="1" applyAlignment="1">
      <alignment/>
    </xf>
    <xf numFmtId="4" fontId="3" fillId="27" borderId="52" xfId="0" applyNumberFormat="1" applyFont="1" applyFill="1" applyBorder="1" applyAlignment="1">
      <alignment/>
    </xf>
    <xf numFmtId="168" fontId="3" fillId="27" borderId="52" xfId="47" applyNumberFormat="1" applyFont="1" applyFill="1" applyBorder="1" applyAlignment="1">
      <alignment/>
    </xf>
    <xf numFmtId="168" fontId="3" fillId="27" borderId="18" xfId="47" applyNumberFormat="1" applyFont="1" applyFill="1" applyBorder="1" applyAlignment="1">
      <alignment/>
    </xf>
    <xf numFmtId="168" fontId="3" fillId="27" borderId="50" xfId="47" applyNumberFormat="1" applyFont="1" applyFill="1" applyBorder="1" applyAlignment="1">
      <alignment/>
    </xf>
    <xf numFmtId="168" fontId="3" fillId="27" borderId="17" xfId="47" applyNumberFormat="1" applyFont="1" applyFill="1" applyBorder="1" applyAlignment="1">
      <alignment/>
    </xf>
    <xf numFmtId="0" fontId="2" fillId="6" borderId="20" xfId="0" applyFont="1" applyFill="1" applyBorder="1" applyAlignment="1">
      <alignment/>
    </xf>
    <xf numFmtId="168" fontId="2" fillId="6" borderId="53" xfId="47" applyNumberFormat="1" applyFont="1" applyFill="1" applyBorder="1" applyAlignment="1">
      <alignment horizontal="right"/>
    </xf>
    <xf numFmtId="168" fontId="2" fillId="6" borderId="20" xfId="47" applyNumberFormat="1" applyFont="1" applyFill="1" applyBorder="1" applyAlignment="1">
      <alignment horizontal="right"/>
    </xf>
    <xf numFmtId="0" fontId="18" fillId="0" borderId="10" xfId="0" applyFont="1" applyBorder="1" applyAlignment="1">
      <alignment/>
    </xf>
    <xf numFmtId="43" fontId="7" fillId="0" borderId="10" xfId="45" applyFont="1" applyFill="1" applyBorder="1" applyAlignment="1">
      <alignment horizontal="right"/>
    </xf>
    <xf numFmtId="167" fontId="7" fillId="6" borderId="10" xfId="48" applyFont="1" applyFill="1" applyBorder="1" applyAlignment="1">
      <alignment/>
    </xf>
    <xf numFmtId="0" fontId="7" fillId="0" borderId="10" xfId="50" applyFont="1" applyFill="1" applyBorder="1" applyAlignment="1">
      <alignment horizontal="center"/>
      <protection/>
    </xf>
    <xf numFmtId="169" fontId="19" fillId="10" borderId="10" xfId="0" applyNumberFormat="1" applyFont="1" applyFill="1" applyBorder="1" applyAlignment="1">
      <alignment/>
    </xf>
    <xf numFmtId="0" fontId="3" fillId="0" borderId="22" xfId="50" applyFont="1" applyFill="1" applyBorder="1">
      <alignment/>
      <protection/>
    </xf>
    <xf numFmtId="0" fontId="7" fillId="0" borderId="54" xfId="50" applyFont="1" applyBorder="1">
      <alignment/>
      <protection/>
    </xf>
    <xf numFmtId="0" fontId="1" fillId="0" borderId="22" xfId="50" applyFill="1" applyBorder="1">
      <alignment/>
      <protection/>
    </xf>
    <xf numFmtId="0" fontId="7" fillId="0" borderId="55" xfId="50" applyFont="1" applyBorder="1">
      <alignment/>
      <protection/>
    </xf>
    <xf numFmtId="167" fontId="1" fillId="0" borderId="22" xfId="48" applyFont="1" applyFill="1" applyBorder="1" applyAlignment="1">
      <alignment/>
    </xf>
    <xf numFmtId="167" fontId="2" fillId="0" borderId="22" xfId="48" applyFont="1" applyFill="1" applyBorder="1" applyAlignment="1">
      <alignment/>
    </xf>
    <xf numFmtId="4" fontId="1" fillId="0" borderId="22" xfId="50" applyNumberFormat="1" applyFill="1" applyBorder="1">
      <alignment/>
      <protection/>
    </xf>
    <xf numFmtId="168" fontId="2" fillId="0" borderId="22" xfId="47" applyNumberFormat="1" applyFont="1" applyFill="1" applyBorder="1" applyAlignment="1">
      <alignment horizontal="right"/>
    </xf>
    <xf numFmtId="0" fontId="12" fillId="0" borderId="55" xfId="50" applyFont="1" applyBorder="1">
      <alignment/>
      <protection/>
    </xf>
    <xf numFmtId="4" fontId="2" fillId="0" borderId="22" xfId="50" applyNumberFormat="1" applyFont="1" applyFill="1" applyBorder="1">
      <alignment/>
      <protection/>
    </xf>
    <xf numFmtId="0" fontId="2" fillId="0" borderId="22" xfId="50" applyFont="1" applyFill="1" applyBorder="1">
      <alignment/>
      <protection/>
    </xf>
    <xf numFmtId="0" fontId="11" fillId="0" borderId="55" xfId="0" applyFont="1" applyBorder="1" applyAlignment="1">
      <alignment/>
    </xf>
    <xf numFmtId="0" fontId="1" fillId="0" borderId="51" xfId="50" applyFill="1" applyBorder="1">
      <alignment/>
      <protection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7" fillId="0" borderId="57" xfId="50" applyFont="1" applyFill="1" applyBorder="1">
      <alignment/>
      <protection/>
    </xf>
    <xf numFmtId="4" fontId="12" fillId="2" borderId="10" xfId="48" applyNumberFormat="1" applyFont="1" applyFill="1" applyBorder="1" applyAlignment="1">
      <alignment/>
    </xf>
    <xf numFmtId="169" fontId="18" fillId="0" borderId="10" xfId="47" applyNumberFormat="1" applyFont="1" applyFill="1" applyBorder="1" applyAlignment="1">
      <alignment/>
    </xf>
    <xf numFmtId="178" fontId="3" fillId="0" borderId="0" xfId="47" applyNumberFormat="1" applyFont="1" applyFill="1" applyBorder="1" applyAlignment="1">
      <alignment/>
    </xf>
    <xf numFmtId="168" fontId="26" fillId="27" borderId="31" xfId="47" applyNumberFormat="1" applyFont="1" applyFill="1" applyBorder="1" applyAlignment="1">
      <alignment/>
    </xf>
    <xf numFmtId="43" fontId="26" fillId="10" borderId="0" xfId="45" applyFont="1" applyFill="1" applyAlignment="1">
      <alignment/>
    </xf>
    <xf numFmtId="0" fontId="0" fillId="0" borderId="58" xfId="0" applyBorder="1" applyAlignment="1">
      <alignment/>
    </xf>
    <xf numFmtId="0" fontId="18" fillId="0" borderId="13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36" fillId="0" borderId="10" xfId="0" applyFont="1" applyFill="1" applyBorder="1" applyAlignment="1">
      <alignment horizontal="left"/>
    </xf>
    <xf numFmtId="4" fontId="22" fillId="0" borderId="10" xfId="0" applyNumberFormat="1" applyFont="1" applyFill="1" applyBorder="1" applyAlignment="1">
      <alignment/>
    </xf>
    <xf numFmtId="169" fontId="22" fillId="0" borderId="10" xfId="47" applyNumberFormat="1" applyFont="1" applyFill="1" applyBorder="1" applyAlignment="1">
      <alignment/>
    </xf>
    <xf numFmtId="0" fontId="17" fillId="0" borderId="10" xfId="50" applyFont="1" applyFill="1" applyBorder="1" applyAlignment="1">
      <alignment horizontal="center"/>
      <protection/>
    </xf>
    <xf numFmtId="4" fontId="17" fillId="0" borderId="10" xfId="50" applyNumberFormat="1" applyFont="1" applyFill="1" applyBorder="1">
      <alignment/>
      <protection/>
    </xf>
    <xf numFmtId="167" fontId="17" fillId="0" borderId="10" xfId="48" applyFont="1" applyFill="1" applyBorder="1" applyAlignment="1">
      <alignment/>
    </xf>
    <xf numFmtId="167" fontId="17" fillId="0" borderId="10" xfId="48" applyFont="1" applyFill="1" applyBorder="1" applyAlignment="1">
      <alignment horizontal="right"/>
    </xf>
    <xf numFmtId="0" fontId="17" fillId="0" borderId="10" xfId="50" applyFont="1" applyFill="1" applyBorder="1">
      <alignment/>
      <protection/>
    </xf>
    <xf numFmtId="0" fontId="11" fillId="0" borderId="36" xfId="0" applyFont="1" applyBorder="1" applyAlignment="1">
      <alignment/>
    </xf>
    <xf numFmtId="0" fontId="55" fillId="26" borderId="0" xfId="50" applyFont="1" applyFill="1" applyBorder="1">
      <alignment/>
      <protection/>
    </xf>
    <xf numFmtId="4" fontId="17" fillId="0" borderId="10" xfId="47" applyNumberFormat="1" applyFont="1" applyFill="1" applyBorder="1" applyAlignment="1">
      <alignment/>
    </xf>
    <xf numFmtId="0" fontId="17" fillId="0" borderId="55" xfId="50" applyFont="1" applyBorder="1">
      <alignment/>
      <protection/>
    </xf>
    <xf numFmtId="4" fontId="17" fillId="0" borderId="10" xfId="48" applyNumberFormat="1" applyFont="1" applyFill="1" applyBorder="1" applyAlignment="1">
      <alignment/>
    </xf>
    <xf numFmtId="167" fontId="22" fillId="0" borderId="10" xfId="48" applyFont="1" applyFill="1" applyBorder="1" applyAlignment="1">
      <alignment/>
    </xf>
    <xf numFmtId="43" fontId="23" fillId="0" borderId="10" xfId="45" applyFont="1" applyFill="1" applyBorder="1" applyAlignment="1">
      <alignment/>
    </xf>
    <xf numFmtId="167" fontId="23" fillId="0" borderId="10" xfId="48" applyFont="1" applyFill="1" applyBorder="1" applyAlignment="1">
      <alignment/>
    </xf>
    <xf numFmtId="4" fontId="22" fillId="0" borderId="10" xfId="48" applyNumberFormat="1" applyFont="1" applyFill="1" applyBorder="1" applyAlignment="1">
      <alignment/>
    </xf>
    <xf numFmtId="169" fontId="56" fillId="0" borderId="10" xfId="47" applyNumberFormat="1" applyFont="1" applyFill="1" applyBorder="1" applyAlignment="1">
      <alignment/>
    </xf>
    <xf numFmtId="169" fontId="17" fillId="0" borderId="10" xfId="47" applyNumberFormat="1" applyFont="1" applyFill="1" applyBorder="1" applyAlignment="1">
      <alignment/>
    </xf>
    <xf numFmtId="4" fontId="57" fillId="0" borderId="10" xfId="47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" fontId="12" fillId="11" borderId="10" xfId="50" applyNumberFormat="1" applyFont="1" applyFill="1" applyBorder="1">
      <alignment/>
      <protection/>
    </xf>
    <xf numFmtId="43" fontId="18" fillId="0" borderId="10" xfId="45" applyFont="1" applyBorder="1" applyAlignment="1">
      <alignment/>
    </xf>
    <xf numFmtId="4" fontId="12" fillId="5" borderId="10" xfId="50" applyNumberFormat="1" applyFont="1" applyFill="1" applyBorder="1">
      <alignment/>
      <protection/>
    </xf>
    <xf numFmtId="0" fontId="24" fillId="0" borderId="48" xfId="0" applyFont="1" applyFill="1" applyBorder="1" applyAlignment="1">
      <alignment horizontal="left"/>
    </xf>
    <xf numFmtId="168" fontId="37" fillId="25" borderId="46" xfId="47" applyNumberFormat="1" applyFont="1" applyFill="1" applyBorder="1" applyAlignment="1">
      <alignment/>
    </xf>
    <xf numFmtId="168" fontId="37" fillId="0" borderId="39" xfId="47" applyNumberFormat="1" applyFont="1" applyFill="1" applyBorder="1" applyAlignment="1">
      <alignment/>
    </xf>
    <xf numFmtId="167" fontId="37" fillId="0" borderId="10" xfId="48" applyFont="1" applyFill="1" applyBorder="1" applyAlignment="1">
      <alignment/>
    </xf>
    <xf numFmtId="168" fontId="58" fillId="0" borderId="28" xfId="47" applyNumberFormat="1" applyFont="1" applyFill="1" applyBorder="1" applyAlignment="1">
      <alignment/>
    </xf>
    <xf numFmtId="168" fontId="58" fillId="25" borderId="0" xfId="47" applyNumberFormat="1" applyFont="1" applyFill="1" applyBorder="1" applyAlignment="1">
      <alignment/>
    </xf>
    <xf numFmtId="4" fontId="59" fillId="0" borderId="10" xfId="50" applyNumberFormat="1" applyFont="1" applyFill="1" applyBorder="1">
      <alignment/>
      <protection/>
    </xf>
    <xf numFmtId="0" fontId="47" fillId="0" borderId="0" xfId="0" applyFont="1" applyAlignment="1">
      <alignment/>
    </xf>
    <xf numFmtId="168" fontId="59" fillId="0" borderId="28" xfId="47" applyNumberFormat="1" applyFont="1" applyFill="1" applyBorder="1" applyAlignment="1">
      <alignment/>
    </xf>
    <xf numFmtId="4" fontId="59" fillId="0" borderId="10" xfId="48" applyNumberFormat="1" applyFont="1" applyFill="1" applyBorder="1" applyAlignment="1">
      <alignment/>
    </xf>
    <xf numFmtId="4" fontId="59" fillId="0" borderId="10" xfId="47" applyNumberFormat="1" applyFont="1" applyFill="1" applyBorder="1" applyAlignment="1">
      <alignment/>
    </xf>
    <xf numFmtId="4" fontId="37" fillId="0" borderId="10" xfId="48" applyNumberFormat="1" applyFont="1" applyFill="1" applyBorder="1" applyAlignment="1">
      <alignment/>
    </xf>
    <xf numFmtId="168" fontId="24" fillId="0" borderId="10" xfId="47" applyNumberFormat="1" applyFont="1" applyFill="1" applyBorder="1" applyAlignment="1">
      <alignment/>
    </xf>
    <xf numFmtId="168" fontId="25" fillId="0" borderId="10" xfId="47" applyNumberFormat="1" applyFont="1" applyFill="1" applyBorder="1" applyAlignment="1">
      <alignment/>
    </xf>
    <xf numFmtId="168" fontId="24" fillId="0" borderId="10" xfId="47" applyNumberFormat="1" applyFont="1" applyFill="1" applyBorder="1" applyAlignment="1">
      <alignment horizontal="right"/>
    </xf>
    <xf numFmtId="168" fontId="25" fillId="0" borderId="10" xfId="47" applyNumberFormat="1" applyFont="1" applyFill="1" applyBorder="1" applyAlignment="1">
      <alignment horizontal="right"/>
    </xf>
    <xf numFmtId="43" fontId="24" fillId="0" borderId="10" xfId="45" applyFont="1" applyFill="1" applyBorder="1" applyAlignment="1">
      <alignment horizontal="right"/>
    </xf>
    <xf numFmtId="0" fontId="37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169" fontId="37" fillId="0" borderId="10" xfId="47" applyNumberFormat="1" applyFont="1" applyFill="1" applyBorder="1" applyAlignment="1">
      <alignment/>
    </xf>
    <xf numFmtId="168" fontId="1" fillId="0" borderId="10" xfId="47" applyNumberFormat="1" applyFill="1" applyBorder="1" applyAlignment="1">
      <alignment/>
    </xf>
    <xf numFmtId="168" fontId="1" fillId="0" borderId="10" xfId="47" applyNumberFormat="1" applyFont="1" applyFill="1" applyBorder="1" applyAlignment="1">
      <alignment/>
    </xf>
    <xf numFmtId="168" fontId="59" fillId="0" borderId="10" xfId="47" applyNumberFormat="1" applyFont="1" applyFill="1" applyBorder="1" applyAlignment="1">
      <alignment/>
    </xf>
    <xf numFmtId="168" fontId="1" fillId="0" borderId="10" xfId="47" applyNumberFormat="1" applyFont="1" applyFill="1" applyBorder="1" applyAlignment="1">
      <alignment horizontal="right"/>
    </xf>
    <xf numFmtId="168" fontId="1" fillId="0" borderId="10" xfId="47" applyNumberFormat="1" applyFill="1" applyBorder="1" applyAlignment="1">
      <alignment horizontal="right"/>
    </xf>
    <xf numFmtId="168" fontId="1" fillId="0" borderId="10" xfId="47" applyNumberFormat="1" applyFont="1" applyFill="1" applyBorder="1" applyAlignment="1">
      <alignment horizontal="right"/>
    </xf>
    <xf numFmtId="168" fontId="1" fillId="0" borderId="10" xfId="47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" fontId="1" fillId="0" borderId="0" xfId="50" applyNumberFormat="1" applyFill="1" applyBorder="1">
      <alignment/>
      <protection/>
    </xf>
    <xf numFmtId="4" fontId="1" fillId="0" borderId="0" xfId="50" applyNumberFormat="1" applyBorder="1">
      <alignment/>
      <protection/>
    </xf>
    <xf numFmtId="167" fontId="1" fillId="0" borderId="0" xfId="48" applyFont="1" applyFill="1" applyBorder="1" applyAlignment="1">
      <alignment/>
    </xf>
    <xf numFmtId="4" fontId="17" fillId="0" borderId="0" xfId="47" applyNumberFormat="1" applyFont="1" applyFill="1" applyBorder="1" applyAlignment="1">
      <alignment/>
    </xf>
    <xf numFmtId="4" fontId="7" fillId="0" borderId="0" xfId="47" applyNumberFormat="1" applyFont="1" applyFill="1" applyBorder="1" applyAlignment="1">
      <alignment/>
    </xf>
    <xf numFmtId="4" fontId="57" fillId="0" borderId="0" xfId="47" applyNumberFormat="1" applyFont="1" applyFill="1" applyBorder="1" applyAlignment="1">
      <alignment/>
    </xf>
    <xf numFmtId="169" fontId="7" fillId="0" borderId="0" xfId="47" applyNumberFormat="1" applyFont="1" applyFill="1" applyBorder="1" applyAlignment="1">
      <alignment/>
    </xf>
    <xf numFmtId="169" fontId="17" fillId="0" borderId="0" xfId="47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5" fontId="1" fillId="0" borderId="0" xfId="47" applyNumberFormat="1" applyFon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"/>
  <sheetViews>
    <sheetView tabSelected="1" zoomScale="80" zoomScaleNormal="80" workbookViewId="0" topLeftCell="A1">
      <selection activeCell="I37" sqref="I37"/>
    </sheetView>
  </sheetViews>
  <sheetFormatPr defaultColWidth="9.140625" defaultRowHeight="15"/>
  <cols>
    <col min="2" max="2" width="9.8515625" style="0" customWidth="1"/>
    <col min="3" max="3" width="39.421875" style="0" customWidth="1"/>
    <col min="4" max="4" width="26.00390625" style="0" customWidth="1"/>
    <col min="5" max="5" width="30.00390625" style="0" customWidth="1"/>
    <col min="6" max="7" width="27.00390625" style="0" customWidth="1"/>
    <col min="8" max="8" width="34.421875" style="0" customWidth="1"/>
    <col min="9" max="9" width="7.00390625" style="0" customWidth="1"/>
    <col min="10" max="10" width="28.57421875" style="0" customWidth="1"/>
  </cols>
  <sheetData>
    <row r="1" spans="1:9" ht="16.5" thickBot="1">
      <c r="A1" s="93"/>
      <c r="B1" s="94"/>
      <c r="C1" s="94"/>
      <c r="D1" s="94"/>
      <c r="E1" s="375" t="s">
        <v>154</v>
      </c>
      <c r="F1" s="94"/>
      <c r="G1" s="94"/>
      <c r="H1" s="94"/>
      <c r="I1" s="92"/>
    </row>
    <row r="2" spans="1:61" ht="33" customHeight="1" thickBot="1">
      <c r="A2" s="95"/>
      <c r="B2" s="95"/>
      <c r="C2" s="115" t="s">
        <v>0</v>
      </c>
      <c r="D2" s="96"/>
      <c r="E2" s="96" t="s">
        <v>155</v>
      </c>
      <c r="F2" s="96"/>
      <c r="G2" s="376"/>
      <c r="H2" s="97"/>
      <c r="I2" s="343"/>
      <c r="J2" s="2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5.75">
      <c r="A3" s="344"/>
      <c r="B3" s="98"/>
      <c r="C3" s="99" t="s">
        <v>1</v>
      </c>
      <c r="D3" s="100"/>
      <c r="E3" s="100"/>
      <c r="F3" s="100"/>
      <c r="G3" s="100"/>
      <c r="H3" s="100"/>
      <c r="I3" s="345"/>
      <c r="J3" s="2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1" customFormat="1" ht="15.75">
      <c r="A4" s="346"/>
      <c r="B4" s="101"/>
      <c r="C4" s="24"/>
      <c r="D4" s="341" t="s">
        <v>2</v>
      </c>
      <c r="E4" s="24" t="s">
        <v>153</v>
      </c>
      <c r="F4" s="24" t="s">
        <v>3</v>
      </c>
      <c r="G4" s="24"/>
      <c r="H4" s="24" t="s">
        <v>3</v>
      </c>
      <c r="I4" s="345"/>
      <c r="J4" s="2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1" customFormat="1" ht="15.75">
      <c r="A5" s="346"/>
      <c r="B5" s="101"/>
      <c r="C5" s="24"/>
      <c r="D5" s="341" t="s">
        <v>4</v>
      </c>
      <c r="E5" s="102" t="s">
        <v>5</v>
      </c>
      <c r="F5" s="24" t="s">
        <v>6</v>
      </c>
      <c r="G5" s="24"/>
      <c r="H5" s="24"/>
      <c r="I5" s="345"/>
      <c r="J5" s="2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s="1" customFormat="1" ht="15.75">
      <c r="A6" s="346"/>
      <c r="B6" s="101"/>
      <c r="C6" s="24"/>
      <c r="D6" s="341" t="s">
        <v>7</v>
      </c>
      <c r="E6" s="102" t="s">
        <v>8</v>
      </c>
      <c r="F6" s="341" t="s">
        <v>9</v>
      </c>
      <c r="G6" s="341" t="s">
        <v>10</v>
      </c>
      <c r="H6" s="24" t="s">
        <v>11</v>
      </c>
      <c r="I6" s="345"/>
      <c r="J6" s="2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s="1" customFormat="1" ht="15.75">
      <c r="A7" s="346" t="s">
        <v>76</v>
      </c>
      <c r="B7" s="101"/>
      <c r="C7" s="24" t="s">
        <v>12</v>
      </c>
      <c r="D7" s="370">
        <v>2011</v>
      </c>
      <c r="E7" s="24"/>
      <c r="F7" s="24"/>
      <c r="G7" s="24"/>
      <c r="H7" s="24"/>
      <c r="I7" s="345"/>
      <c r="J7" s="2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s="1" customFormat="1" ht="15.75">
      <c r="A8" s="346"/>
      <c r="B8" s="101"/>
      <c r="C8" s="24"/>
      <c r="D8" s="24"/>
      <c r="E8" s="24"/>
      <c r="F8" s="24"/>
      <c r="G8" s="24"/>
      <c r="H8" s="24"/>
      <c r="I8" s="345"/>
      <c r="J8" s="2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s="1" customFormat="1" ht="15.75">
      <c r="A9" s="346"/>
      <c r="B9" s="101"/>
      <c r="C9" s="103" t="s">
        <v>13</v>
      </c>
      <c r="D9" s="24"/>
      <c r="E9" s="24"/>
      <c r="F9" s="24"/>
      <c r="G9" s="24"/>
      <c r="H9" s="24"/>
      <c r="I9" s="345"/>
      <c r="J9" s="2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s="1" customFormat="1" ht="15.75">
      <c r="A10" s="346"/>
      <c r="B10" s="101"/>
      <c r="C10" s="24" t="s">
        <v>14</v>
      </c>
      <c r="D10" s="24"/>
      <c r="E10" s="24"/>
      <c r="F10" s="24"/>
      <c r="G10" s="24"/>
      <c r="H10" s="24"/>
      <c r="I10" s="345"/>
      <c r="J10" s="2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1" customFormat="1" ht="15.75">
      <c r="A11" s="346"/>
      <c r="B11" s="101"/>
      <c r="C11" s="24" t="s">
        <v>15</v>
      </c>
      <c r="D11" s="24"/>
      <c r="E11" s="24"/>
      <c r="F11" s="24"/>
      <c r="G11" s="24"/>
      <c r="H11" s="24"/>
      <c r="I11" s="345"/>
      <c r="J11" s="2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1" customFormat="1" ht="15.75">
      <c r="A12" s="346">
        <v>30</v>
      </c>
      <c r="B12" s="101">
        <v>1010103</v>
      </c>
      <c r="C12" s="24" t="s">
        <v>16</v>
      </c>
      <c r="D12" s="104">
        <v>1500</v>
      </c>
      <c r="E12" s="105"/>
      <c r="F12" s="106"/>
      <c r="G12" s="106"/>
      <c r="H12" s="105"/>
      <c r="I12" s="347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1" customFormat="1" ht="15.75">
      <c r="A13" s="346"/>
      <c r="B13" s="101"/>
      <c r="C13" s="24"/>
      <c r="D13" s="24"/>
      <c r="E13" s="24"/>
      <c r="F13" s="106"/>
      <c r="G13" s="106"/>
      <c r="H13" s="105">
        <f>SUM(E13+F13-G13)</f>
        <v>0</v>
      </c>
      <c r="I13" s="345"/>
      <c r="J13" s="2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1" customFormat="1" ht="15.75">
      <c r="A14" s="346"/>
      <c r="B14" s="101"/>
      <c r="C14" s="201" t="s">
        <v>17</v>
      </c>
      <c r="D14" s="141">
        <v>1500</v>
      </c>
      <c r="E14" s="168"/>
      <c r="F14" s="202"/>
      <c r="G14" s="202"/>
      <c r="H14" s="340"/>
      <c r="I14" s="348"/>
      <c r="J14" s="2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1" customFormat="1" ht="15.75">
      <c r="A15" s="346"/>
      <c r="B15" s="101"/>
      <c r="C15" s="24"/>
      <c r="D15" s="24"/>
      <c r="E15" s="108"/>
      <c r="F15" s="106"/>
      <c r="G15" s="106"/>
      <c r="H15" s="107"/>
      <c r="I15" s="345"/>
      <c r="J15" s="2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1" customFormat="1" ht="15.75">
      <c r="A16" s="346"/>
      <c r="B16" s="101"/>
      <c r="C16" s="24" t="s">
        <v>18</v>
      </c>
      <c r="D16" s="24"/>
      <c r="E16" s="24"/>
      <c r="F16" s="106"/>
      <c r="G16" s="106"/>
      <c r="H16" s="107"/>
      <c r="I16" s="345"/>
      <c r="J16" s="2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1" customFormat="1" ht="15.75">
      <c r="A17" s="346">
        <v>60</v>
      </c>
      <c r="B17" s="101">
        <v>1010201</v>
      </c>
      <c r="C17" s="24" t="s">
        <v>19</v>
      </c>
      <c r="D17" s="371">
        <v>2879.22</v>
      </c>
      <c r="E17" s="377">
        <v>32000</v>
      </c>
      <c r="G17" s="106">
        <f>SUM(E17-H17)</f>
        <v>9000</v>
      </c>
      <c r="H17" s="377">
        <v>23000</v>
      </c>
      <c r="I17" s="428" t="s">
        <v>176</v>
      </c>
      <c r="J17" s="4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1" customFormat="1" ht="15.75">
      <c r="A18" s="346">
        <v>70</v>
      </c>
      <c r="B18" s="101">
        <v>1010202</v>
      </c>
      <c r="C18" s="24" t="s">
        <v>20</v>
      </c>
      <c r="D18" s="371">
        <v>2059.8</v>
      </c>
      <c r="E18" s="109">
        <v>8000</v>
      </c>
      <c r="F18" s="106">
        <f>SUM(E18-H18)</f>
        <v>0</v>
      </c>
      <c r="G18" s="106"/>
      <c r="H18" s="109">
        <v>8000</v>
      </c>
      <c r="I18" s="419"/>
      <c r="J18" s="4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1" customFormat="1" ht="15.75">
      <c r="A19" s="346">
        <v>80</v>
      </c>
      <c r="B19" s="101">
        <v>1010203</v>
      </c>
      <c r="C19" s="24" t="s">
        <v>21</v>
      </c>
      <c r="D19" s="371">
        <v>250747.69</v>
      </c>
      <c r="E19" s="371">
        <v>16500</v>
      </c>
      <c r="F19" s="106">
        <v>8500</v>
      </c>
      <c r="G19" s="106"/>
      <c r="H19" s="377">
        <v>25000</v>
      </c>
      <c r="I19" s="419"/>
      <c r="J19" s="4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s="1" customFormat="1" ht="15.75">
      <c r="A20" s="346">
        <v>83</v>
      </c>
      <c r="B20" s="101">
        <v>1010203</v>
      </c>
      <c r="C20" s="24" t="s">
        <v>22</v>
      </c>
      <c r="D20" s="371"/>
      <c r="E20" s="109">
        <v>0</v>
      </c>
      <c r="F20" s="106"/>
      <c r="G20" s="106"/>
      <c r="H20" s="109">
        <f>SUM(E20+F20-G20)</f>
        <v>0</v>
      </c>
      <c r="I20" s="419"/>
      <c r="J20" s="42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s="1" customFormat="1" ht="15.75">
      <c r="A21" s="346">
        <v>85</v>
      </c>
      <c r="B21" s="101">
        <v>1010205</v>
      </c>
      <c r="C21" s="24" t="s">
        <v>23</v>
      </c>
      <c r="D21" s="371">
        <v>1000</v>
      </c>
      <c r="E21" s="109">
        <v>1000</v>
      </c>
      <c r="F21" s="106"/>
      <c r="G21" s="106"/>
      <c r="H21" s="386">
        <f>SUM(E21+F21-G21)</f>
        <v>1000</v>
      </c>
      <c r="I21" s="419"/>
      <c r="J21" s="4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s="1" customFormat="1" ht="15.75">
      <c r="A22" s="346">
        <v>86</v>
      </c>
      <c r="B22" s="101">
        <v>1010205</v>
      </c>
      <c r="C22" s="24" t="s">
        <v>125</v>
      </c>
      <c r="D22" s="371">
        <v>27587.76</v>
      </c>
      <c r="E22" s="109">
        <v>0</v>
      </c>
      <c r="F22" s="106"/>
      <c r="G22" s="106"/>
      <c r="H22" s="109">
        <f>SUM(E22+F22-G22)</f>
        <v>0</v>
      </c>
      <c r="I22" s="419"/>
      <c r="J22" s="4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s="1" customFormat="1" ht="15.75">
      <c r="A23" s="346">
        <v>88</v>
      </c>
      <c r="B23" s="101">
        <v>1010205</v>
      </c>
      <c r="C23" s="24" t="s">
        <v>157</v>
      </c>
      <c r="D23" s="371">
        <v>36300</v>
      </c>
      <c r="E23" s="109">
        <v>37033.32</v>
      </c>
      <c r="F23" s="106"/>
      <c r="G23" s="418">
        <v>33.32</v>
      </c>
      <c r="H23" s="377">
        <v>37000</v>
      </c>
      <c r="I23" s="419" t="s">
        <v>78</v>
      </c>
      <c r="J23" s="4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s="1" customFormat="1" ht="15.75">
      <c r="A24" s="346">
        <v>90</v>
      </c>
      <c r="B24" s="101">
        <v>1010206</v>
      </c>
      <c r="C24" s="24" t="s">
        <v>24</v>
      </c>
      <c r="D24" s="371">
        <v>0</v>
      </c>
      <c r="E24" s="107">
        <v>65000</v>
      </c>
      <c r="G24" s="106">
        <f>SUM(E24-H24)</f>
        <v>59000</v>
      </c>
      <c r="H24" s="106">
        <v>6000</v>
      </c>
      <c r="I24" s="421"/>
      <c r="J24" s="42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s="1" customFormat="1" ht="15.75">
      <c r="A25" s="346">
        <v>95</v>
      </c>
      <c r="B25" s="101">
        <v>1010207</v>
      </c>
      <c r="C25" s="24" t="s">
        <v>25</v>
      </c>
      <c r="D25" s="372">
        <v>0</v>
      </c>
      <c r="E25" s="104">
        <v>19400</v>
      </c>
      <c r="F25" s="106"/>
      <c r="G25" s="106">
        <f>SUM(E25-H25)</f>
        <v>14400</v>
      </c>
      <c r="H25" s="385">
        <v>5000</v>
      </c>
      <c r="I25" s="419"/>
      <c r="J25" s="42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s="1" customFormat="1" ht="15.75">
      <c r="A26" s="346">
        <v>96</v>
      </c>
      <c r="B26" s="101">
        <v>1010208</v>
      </c>
      <c r="C26" s="24" t="s">
        <v>158</v>
      </c>
      <c r="D26" s="372">
        <v>30250</v>
      </c>
      <c r="E26" s="104">
        <v>62315</v>
      </c>
      <c r="F26" s="106">
        <v>2399</v>
      </c>
      <c r="H26" s="385">
        <v>64714</v>
      </c>
      <c r="I26" s="419" t="s">
        <v>177</v>
      </c>
      <c r="J26" s="42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s="1" customFormat="1" ht="15.75">
      <c r="A27" s="346">
        <v>98</v>
      </c>
      <c r="B27" s="101">
        <v>1010209</v>
      </c>
      <c r="C27" s="24" t="s">
        <v>124</v>
      </c>
      <c r="D27" s="372">
        <v>0</v>
      </c>
      <c r="E27" s="371">
        <v>330295.54</v>
      </c>
      <c r="F27" s="339"/>
      <c r="G27" s="106"/>
      <c r="H27" s="106">
        <f>SUM(E27+F27-G27)</f>
        <v>330295.54</v>
      </c>
      <c r="I27" s="2"/>
      <c r="J27" s="42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s="1" customFormat="1" ht="15.75">
      <c r="A28" s="378">
        <v>99</v>
      </c>
      <c r="B28" s="101"/>
      <c r="C28" s="24" t="s">
        <v>162</v>
      </c>
      <c r="D28" s="372"/>
      <c r="E28" s="371">
        <v>336810.35</v>
      </c>
      <c r="F28" s="339"/>
      <c r="G28" s="371">
        <v>336810.35</v>
      </c>
      <c r="H28" s="106">
        <v>0</v>
      </c>
      <c r="I28" s="4"/>
      <c r="J28" s="42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s="1" customFormat="1" ht="15.75">
      <c r="A29" s="346">
        <v>100</v>
      </c>
      <c r="B29" s="101">
        <v>1010208</v>
      </c>
      <c r="C29" s="24" t="s">
        <v>26</v>
      </c>
      <c r="D29" s="373">
        <v>220</v>
      </c>
      <c r="E29" s="371">
        <v>18000</v>
      </c>
      <c r="F29" s="106"/>
      <c r="G29" s="106"/>
      <c r="H29" s="385">
        <v>18000</v>
      </c>
      <c r="I29" s="419"/>
      <c r="J29" s="42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s="1" customFormat="1" ht="15.75">
      <c r="A30" s="346">
        <v>110</v>
      </c>
      <c r="B30" s="101">
        <v>1010211</v>
      </c>
      <c r="C30" s="24" t="s">
        <v>27</v>
      </c>
      <c r="D30" s="374">
        <v>0</v>
      </c>
      <c r="E30" s="379">
        <v>79919.7</v>
      </c>
      <c r="F30" s="106">
        <v>41630.76</v>
      </c>
      <c r="G30" s="106"/>
      <c r="H30" s="384">
        <v>124883.78</v>
      </c>
      <c r="I30" s="347"/>
      <c r="J30" s="4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s="1" customFormat="1" ht="15.75">
      <c r="A31" s="346"/>
      <c r="B31" s="101"/>
      <c r="C31" s="24" t="s">
        <v>28</v>
      </c>
      <c r="D31" s="371">
        <v>0</v>
      </c>
      <c r="E31" s="110"/>
      <c r="F31" s="106"/>
      <c r="G31" s="106"/>
      <c r="H31" s="106"/>
      <c r="I31" s="349"/>
      <c r="J31" s="4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s="1" customFormat="1" ht="15.75">
      <c r="A32" s="346"/>
      <c r="B32" s="101"/>
      <c r="C32" s="203" t="s">
        <v>29</v>
      </c>
      <c r="D32" s="204">
        <f>SUM(D17:D31)</f>
        <v>351044.47</v>
      </c>
      <c r="E32" s="205">
        <f>SUM(E17:E31)</f>
        <v>1006273.9099999999</v>
      </c>
      <c r="F32" s="206">
        <f>SUM(F17:F31)</f>
        <v>52529.76</v>
      </c>
      <c r="G32" s="206">
        <f>SUM(G17:G31)</f>
        <v>419243.67</v>
      </c>
      <c r="H32" s="206">
        <f>SUM(H17:H31)</f>
        <v>642893.32</v>
      </c>
      <c r="I32" s="350"/>
      <c r="J32" s="2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s="1" customFormat="1" ht="15.75">
      <c r="A33" s="346"/>
      <c r="B33" s="101"/>
      <c r="C33" s="24"/>
      <c r="D33" s="104"/>
      <c r="E33" s="24"/>
      <c r="F33" s="24"/>
      <c r="G33" s="111"/>
      <c r="H33" s="111"/>
      <c r="I33" s="345"/>
      <c r="J33" s="2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s="1" customFormat="1" ht="15.75">
      <c r="A34" s="351"/>
      <c r="B34" s="112"/>
      <c r="C34" s="144" t="s">
        <v>30</v>
      </c>
      <c r="D34" s="208">
        <f>SUM(D14+D32)</f>
        <v>352544.47</v>
      </c>
      <c r="E34" s="208">
        <f>E14+E32</f>
        <v>1006273.9099999999</v>
      </c>
      <c r="F34" s="206">
        <v>55829.76</v>
      </c>
      <c r="G34" s="209">
        <v>419243.67</v>
      </c>
      <c r="H34" s="207">
        <f>SUM(H32+H33)</f>
        <v>642893.32</v>
      </c>
      <c r="I34" s="352"/>
      <c r="J34" s="2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s="1" customFormat="1" ht="15.75">
      <c r="A35" s="346"/>
      <c r="B35" s="101"/>
      <c r="C35" s="24"/>
      <c r="D35" s="24"/>
      <c r="E35" s="24"/>
      <c r="F35" s="24"/>
      <c r="G35" s="24"/>
      <c r="H35" s="107">
        <f>E35+F35-G35</f>
        <v>0</v>
      </c>
      <c r="I35" s="345"/>
      <c r="J35" s="2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s="1" customFormat="1" ht="15.75">
      <c r="A36" s="346"/>
      <c r="B36" s="101"/>
      <c r="C36" s="103" t="s">
        <v>31</v>
      </c>
      <c r="D36" s="24"/>
      <c r="E36" s="24"/>
      <c r="F36" s="24"/>
      <c r="G36" s="24"/>
      <c r="H36" s="107">
        <f>E36+F36-G36</f>
        <v>0</v>
      </c>
      <c r="I36" s="345"/>
      <c r="J36" s="2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s="1" customFormat="1" ht="15.75">
      <c r="A37" s="346"/>
      <c r="B37" s="101"/>
      <c r="C37" s="24" t="s">
        <v>32</v>
      </c>
      <c r="D37" s="24"/>
      <c r="E37" s="24"/>
      <c r="F37" s="24"/>
      <c r="G37" s="24"/>
      <c r="H37" s="107">
        <f>E37+F37-G37</f>
        <v>0</v>
      </c>
      <c r="I37" s="345"/>
      <c r="J37" s="2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s="1" customFormat="1" ht="15.75">
      <c r="A38" s="346">
        <v>120</v>
      </c>
      <c r="B38" s="101">
        <v>2010101</v>
      </c>
      <c r="C38" s="24" t="s">
        <v>141</v>
      </c>
      <c r="D38" s="24"/>
      <c r="E38" s="106">
        <v>2800000</v>
      </c>
      <c r="F38" s="106" t="s">
        <v>160</v>
      </c>
      <c r="G38" s="106">
        <v>2800000</v>
      </c>
      <c r="H38" s="106" t="s">
        <v>160</v>
      </c>
      <c r="I38" s="345"/>
      <c r="J38" s="2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s="1" customFormat="1" ht="15.75">
      <c r="A39" s="346">
        <v>125</v>
      </c>
      <c r="B39" s="101">
        <v>2010101</v>
      </c>
      <c r="C39" s="24" t="s">
        <v>33</v>
      </c>
      <c r="D39" s="24"/>
      <c r="E39" s="106"/>
      <c r="F39" s="106"/>
      <c r="G39" s="104"/>
      <c r="H39" s="107">
        <f>E39+F39-G39</f>
        <v>0</v>
      </c>
      <c r="I39" s="345"/>
      <c r="J39" s="2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s="1" customFormat="1" ht="15.75">
      <c r="A40" s="346">
        <v>130</v>
      </c>
      <c r="B40" s="101">
        <v>2010506</v>
      </c>
      <c r="C40" s="24" t="s">
        <v>34</v>
      </c>
      <c r="D40" s="106"/>
      <c r="E40" s="106"/>
      <c r="F40" s="113"/>
      <c r="G40" s="106"/>
      <c r="H40" s="107">
        <f>E40+F40-G40</f>
        <v>0</v>
      </c>
      <c r="I40" s="345"/>
      <c r="J40" s="2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s="1" customFormat="1" ht="15.75">
      <c r="A41" s="346"/>
      <c r="B41" s="101"/>
      <c r="C41" s="24"/>
      <c r="D41" s="110"/>
      <c r="E41" s="24"/>
      <c r="F41" s="106"/>
      <c r="G41" s="104"/>
      <c r="H41" s="107">
        <f>E41+F41-G41</f>
        <v>0</v>
      </c>
      <c r="I41" s="345"/>
      <c r="J41" s="2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s="1" customFormat="1" ht="15.75">
      <c r="A42" s="351"/>
      <c r="B42" s="112"/>
      <c r="C42" s="210" t="s">
        <v>35</v>
      </c>
      <c r="D42" s="207"/>
      <c r="E42" s="211">
        <f>SUM(E38:E41)</f>
        <v>2800000</v>
      </c>
      <c r="F42" s="207" t="s">
        <v>160</v>
      </c>
      <c r="G42" s="211">
        <f>SUM(G38:G41)</f>
        <v>2800000</v>
      </c>
      <c r="H42" s="212">
        <f>SUM(H38:H41)</f>
        <v>0</v>
      </c>
      <c r="I42" s="353"/>
      <c r="J42" s="2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s="1" customFormat="1" ht="15.75">
      <c r="A43" s="346"/>
      <c r="B43" s="101"/>
      <c r="C43" s="24"/>
      <c r="D43" s="110"/>
      <c r="E43" s="110"/>
      <c r="F43" s="24"/>
      <c r="G43" s="104"/>
      <c r="H43" s="107">
        <f>E43+F43-G43</f>
        <v>0</v>
      </c>
      <c r="I43" s="345"/>
      <c r="J43" s="2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1" customFormat="1" ht="15.75">
      <c r="A44" s="346"/>
      <c r="B44" s="101"/>
      <c r="C44" s="103" t="s">
        <v>36</v>
      </c>
      <c r="D44" s="24"/>
      <c r="E44" s="24"/>
      <c r="F44" s="24"/>
      <c r="G44" s="24"/>
      <c r="H44" s="107">
        <f>E44+F44-G44</f>
        <v>0</v>
      </c>
      <c r="I44" s="345"/>
      <c r="J44" s="2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s="1" customFormat="1" ht="15.75">
      <c r="A45" s="346">
        <v>140</v>
      </c>
      <c r="B45" s="101">
        <v>3001101</v>
      </c>
      <c r="C45" s="24" t="s">
        <v>140</v>
      </c>
      <c r="D45" s="24"/>
      <c r="E45" s="104">
        <v>24227.12</v>
      </c>
      <c r="F45" s="24"/>
      <c r="G45" s="24"/>
      <c r="H45" s="104">
        <v>24227.12</v>
      </c>
      <c r="I45" s="345"/>
      <c r="J45" s="2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s="1" customFormat="1" ht="15.75">
      <c r="A46" s="346"/>
      <c r="B46" s="101">
        <v>3001102</v>
      </c>
      <c r="C46" s="24" t="s">
        <v>142</v>
      </c>
      <c r="D46" s="24"/>
      <c r="E46" s="104">
        <v>25420</v>
      </c>
      <c r="F46" s="172" t="s">
        <v>160</v>
      </c>
      <c r="G46" s="104">
        <v>25420</v>
      </c>
      <c r="H46" s="107" t="s">
        <v>160</v>
      </c>
      <c r="I46" s="345"/>
      <c r="J46" s="2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s="1" customFormat="1" ht="15.75">
      <c r="A47" s="346"/>
      <c r="B47" s="101"/>
      <c r="C47" s="143"/>
      <c r="D47" s="24"/>
      <c r="E47" s="171"/>
      <c r="F47" s="24"/>
      <c r="G47" s="24"/>
      <c r="H47" s="107"/>
      <c r="I47" s="345"/>
      <c r="J47" s="2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s="1" customFormat="1" ht="15.75">
      <c r="A48" s="351"/>
      <c r="B48" s="112"/>
      <c r="C48" s="213" t="s">
        <v>37</v>
      </c>
      <c r="D48" s="213"/>
      <c r="E48" s="214">
        <f>SUM(E45:E47)</f>
        <v>49647.119999999995</v>
      </c>
      <c r="F48" s="215" t="s">
        <v>160</v>
      </c>
      <c r="G48" s="390">
        <v>25420</v>
      </c>
      <c r="H48" s="359">
        <f>SUM(H45:H47)</f>
        <v>24227.12</v>
      </c>
      <c r="I48" s="353"/>
      <c r="J48" s="2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s="1" customFormat="1" ht="15.75">
      <c r="A49" s="346"/>
      <c r="B49" s="101"/>
      <c r="C49" s="24"/>
      <c r="D49" s="24"/>
      <c r="E49" s="24"/>
      <c r="F49" s="24"/>
      <c r="G49" s="24"/>
      <c r="H49" s="107">
        <f>E49+F49-G49</f>
        <v>0</v>
      </c>
      <c r="I49" s="345"/>
      <c r="J49" s="2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s="1" customFormat="1" ht="15.75">
      <c r="A50" s="346"/>
      <c r="B50" s="101"/>
      <c r="C50" s="103" t="s">
        <v>38</v>
      </c>
      <c r="D50" s="24"/>
      <c r="E50" s="24"/>
      <c r="F50" s="24"/>
      <c r="G50" s="24"/>
      <c r="H50" s="107">
        <f>E50+F50-G50</f>
        <v>0</v>
      </c>
      <c r="I50" s="345"/>
      <c r="J50" s="2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s="1" customFormat="1" ht="15.75">
      <c r="A51" s="346">
        <v>180</v>
      </c>
      <c r="B51" s="101">
        <v>4000002</v>
      </c>
      <c r="C51" s="24" t="s">
        <v>39</v>
      </c>
      <c r="D51" s="371">
        <v>0</v>
      </c>
      <c r="E51" s="104">
        <v>9000</v>
      </c>
      <c r="F51" s="104"/>
      <c r="G51" s="172"/>
      <c r="H51" s="107">
        <v>9000</v>
      </c>
      <c r="I51" s="349"/>
      <c r="J51" s="2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s="1" customFormat="1" ht="15.75">
      <c r="A52" s="346">
        <v>190</v>
      </c>
      <c r="B52" s="101">
        <v>4000003</v>
      </c>
      <c r="C52" s="24" t="s">
        <v>40</v>
      </c>
      <c r="D52" s="371">
        <v>0</v>
      </c>
      <c r="E52" s="104">
        <v>5000</v>
      </c>
      <c r="F52" s="114"/>
      <c r="G52" s="172"/>
      <c r="H52" s="107">
        <v>5000</v>
      </c>
      <c r="I52" s="349"/>
      <c r="J52" s="2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s="1" customFormat="1" ht="15.75">
      <c r="A53" s="346"/>
      <c r="B53" s="101"/>
      <c r="C53" s="24"/>
      <c r="D53" s="24"/>
      <c r="E53" s="24"/>
      <c r="F53" s="114"/>
      <c r="G53" s="24"/>
      <c r="H53" s="107">
        <f>E53+F53-G53</f>
        <v>0</v>
      </c>
      <c r="I53" s="345"/>
      <c r="J53" s="2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s="1" customFormat="1" ht="15.75">
      <c r="A54" s="351"/>
      <c r="B54" s="112"/>
      <c r="C54" s="216" t="s">
        <v>41</v>
      </c>
      <c r="D54" s="217">
        <f>SUM(D51:D53)</f>
        <v>0</v>
      </c>
      <c r="E54" s="218">
        <f>SUM(E51:E52)</f>
        <v>14000</v>
      </c>
      <c r="F54" s="219">
        <f>SUM(F51:F53)</f>
        <v>0</v>
      </c>
      <c r="G54" s="218">
        <f>SUM(G51:G53)</f>
        <v>0</v>
      </c>
      <c r="H54" s="220">
        <f>SUM(H51:H53)</f>
        <v>14000</v>
      </c>
      <c r="I54" s="350"/>
      <c r="J54" s="2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s="1" customFormat="1" ht="15.75">
      <c r="A55" s="346"/>
      <c r="B55" s="101"/>
      <c r="C55" s="24"/>
      <c r="D55" s="24"/>
      <c r="E55" s="24"/>
      <c r="F55" s="24"/>
      <c r="G55" s="24"/>
      <c r="H55" s="107">
        <f>E55+F55-G55</f>
        <v>0</v>
      </c>
      <c r="I55" s="345"/>
      <c r="J55" s="2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s="1" customFormat="1" ht="15.75">
      <c r="A56" s="351"/>
      <c r="B56" s="112"/>
      <c r="C56" s="221" t="s">
        <v>42</v>
      </c>
      <c r="D56" s="222">
        <f>SUM(D34+D54)</f>
        <v>352544.47</v>
      </c>
      <c r="E56" s="222">
        <f>SUM(E34+E42+E48+E54)</f>
        <v>3869921.0300000003</v>
      </c>
      <c r="F56" s="388">
        <v>55829.76</v>
      </c>
      <c r="G56" s="222">
        <f>G34+G42+G48+G54</f>
        <v>3244663.67</v>
      </c>
      <c r="H56" s="222">
        <f>H34+H42+H48+H54</f>
        <v>681120.44</v>
      </c>
      <c r="I56" s="352"/>
      <c r="J56" s="2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s="7" customFormat="1" ht="16.5" thickBot="1">
      <c r="A57" s="354"/>
      <c r="B57" s="33"/>
      <c r="C57" s="24"/>
      <c r="D57" s="103"/>
      <c r="E57" s="34"/>
      <c r="F57" s="113"/>
      <c r="G57" s="34"/>
      <c r="H57" s="142"/>
      <c r="I57" s="35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6.5" thickBot="1">
      <c r="A58" s="356"/>
      <c r="B58" s="357"/>
      <c r="C58" s="358" t="s">
        <v>161</v>
      </c>
      <c r="D58" s="358"/>
      <c r="E58" s="427" t="s">
        <v>175</v>
      </c>
      <c r="F58" s="51"/>
      <c r="G58" s="51"/>
      <c r="H58" s="51"/>
      <c r="I58" s="36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5.75">
      <c r="A59" s="37"/>
      <c r="B59" s="37"/>
      <c r="C59" s="115"/>
      <c r="D59" s="115"/>
      <c r="G59" s="115"/>
      <c r="H59" s="115"/>
      <c r="I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.75">
      <c r="A60" s="37"/>
      <c r="B60" s="37"/>
      <c r="C60" s="37"/>
      <c r="D60" s="37"/>
      <c r="E60" s="37"/>
      <c r="F60" s="37"/>
      <c r="G60" s="37"/>
      <c r="H60" s="37"/>
      <c r="I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.75">
      <c r="A61" s="37"/>
      <c r="B61" s="37"/>
      <c r="C61" s="4"/>
      <c r="D61" s="4"/>
      <c r="E61" s="37"/>
      <c r="F61" s="37"/>
      <c r="G61" s="37"/>
      <c r="H61" s="37"/>
      <c r="I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5">
      <c r="A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1:61" ht="15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1:61" ht="1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1:61" ht="1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1:61" ht="1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1:61" ht="1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1:61" ht="1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1:61" ht="15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</sheetData>
  <sheetProtection/>
  <printOptions gridLines="1" horizontalCentered="1"/>
  <pageMargins left="0.1968503937007874" right="0.1968503937007874" top="0.35433070866141736" bottom="0.35433070866141736" header="0.31496062992125984" footer="0.31496062992125984"/>
  <pageSetup fitToHeight="1" fitToWidth="1" horizontalDpi="300" verticalDpi="300" orientation="landscape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8"/>
  <sheetViews>
    <sheetView zoomScale="50" zoomScaleNormal="50" workbookViewId="0" topLeftCell="B7">
      <selection activeCell="F52" sqref="F52"/>
    </sheetView>
  </sheetViews>
  <sheetFormatPr defaultColWidth="9.140625" defaultRowHeight="15"/>
  <cols>
    <col min="1" max="1" width="13.8515625" style="1" customWidth="1"/>
    <col min="2" max="2" width="96.421875" style="2" customWidth="1"/>
    <col min="3" max="3" width="45.7109375" style="1" customWidth="1"/>
    <col min="4" max="4" width="40.57421875" style="1" customWidth="1"/>
    <col min="5" max="5" width="41.8515625" style="5" customWidth="1"/>
    <col min="6" max="6" width="41.421875" style="1" customWidth="1"/>
    <col min="7" max="7" width="61.00390625" style="8" customWidth="1"/>
    <col min="8" max="8" width="18.28125" style="0" customWidth="1"/>
    <col min="9" max="9" width="62.00390625" style="0" hidden="1" customWidth="1"/>
    <col min="10" max="10" width="14.7109375" style="0" customWidth="1"/>
    <col min="11" max="11" width="12.140625" style="4" customWidth="1"/>
    <col min="12" max="12" width="10.421875" style="0" customWidth="1"/>
  </cols>
  <sheetData>
    <row r="1" spans="1:12" s="4" customFormat="1" ht="51.75" customHeight="1">
      <c r="A1" s="145"/>
      <c r="B1" s="365" t="s">
        <v>43</v>
      </c>
      <c r="C1" s="365"/>
      <c r="D1" s="366" t="s">
        <v>156</v>
      </c>
      <c r="E1" s="366"/>
      <c r="F1" s="366"/>
      <c r="G1" s="366"/>
      <c r="H1" s="39"/>
      <c r="I1" s="11">
        <v>11</v>
      </c>
      <c r="J1" s="17"/>
      <c r="K1" s="11"/>
      <c r="L1" s="3"/>
    </row>
    <row r="2" spans="1:11" s="4" customFormat="1" ht="30" customHeight="1">
      <c r="A2" s="146"/>
      <c r="B2" s="147" t="s">
        <v>44</v>
      </c>
      <c r="C2" s="148"/>
      <c r="D2" s="149" t="s">
        <v>45</v>
      </c>
      <c r="E2" s="149"/>
      <c r="F2" s="149"/>
      <c r="G2" s="149"/>
      <c r="H2" s="40"/>
      <c r="I2" s="18"/>
      <c r="J2" s="22"/>
      <c r="K2" s="13"/>
    </row>
    <row r="3" spans="1:9" s="4" customFormat="1" ht="21.75" customHeight="1">
      <c r="A3" s="146"/>
      <c r="B3" s="147"/>
      <c r="C3" s="150"/>
      <c r="D3" s="150"/>
      <c r="F3" s="150"/>
      <c r="G3" s="150"/>
      <c r="H3" s="41"/>
      <c r="I3" s="12"/>
    </row>
    <row r="4" spans="1:9" s="4" customFormat="1" ht="21.75" customHeight="1">
      <c r="A4" s="146"/>
      <c r="B4" s="147"/>
      <c r="C4" s="151" t="s">
        <v>46</v>
      </c>
      <c r="D4" s="152" t="s">
        <v>152</v>
      </c>
      <c r="E4" s="150" t="s">
        <v>126</v>
      </c>
      <c r="F4" s="150"/>
      <c r="G4" s="150" t="s">
        <v>126</v>
      </c>
      <c r="H4" s="41"/>
      <c r="I4" s="12"/>
    </row>
    <row r="5" spans="1:9" s="4" customFormat="1" ht="21.75" customHeight="1">
      <c r="A5" s="146"/>
      <c r="B5" s="147"/>
      <c r="C5" s="151" t="s">
        <v>4</v>
      </c>
      <c r="D5" s="153" t="s">
        <v>47</v>
      </c>
      <c r="E5" s="150" t="s">
        <v>48</v>
      </c>
      <c r="F5" s="150"/>
      <c r="G5" s="150"/>
      <c r="H5" s="41"/>
      <c r="I5" s="12"/>
    </row>
    <row r="6" spans="1:9" s="4" customFormat="1" ht="21.75" customHeight="1">
      <c r="A6" s="146"/>
      <c r="B6" s="147"/>
      <c r="C6" s="367" t="s">
        <v>151</v>
      </c>
      <c r="D6" s="151" t="s">
        <v>8</v>
      </c>
      <c r="E6" s="150" t="s">
        <v>49</v>
      </c>
      <c r="F6" s="150" t="s">
        <v>50</v>
      </c>
      <c r="G6" s="198" t="s">
        <v>11</v>
      </c>
      <c r="H6" s="41"/>
      <c r="I6" s="12"/>
    </row>
    <row r="7" spans="1:9" s="4" customFormat="1" ht="21.75" customHeight="1">
      <c r="A7" s="146"/>
      <c r="B7" s="154" t="s">
        <v>51</v>
      </c>
      <c r="C7" s="150"/>
      <c r="D7" s="150"/>
      <c r="E7" s="150"/>
      <c r="F7" s="150"/>
      <c r="G7" s="150"/>
      <c r="H7" s="41"/>
      <c r="I7" s="12"/>
    </row>
    <row r="8" spans="1:9" s="4" customFormat="1" ht="21.75" customHeight="1">
      <c r="A8" s="146"/>
      <c r="B8" s="147"/>
      <c r="C8" s="150"/>
      <c r="D8" s="150"/>
      <c r="E8" s="150"/>
      <c r="F8" s="150"/>
      <c r="G8" s="150"/>
      <c r="H8" s="41"/>
      <c r="I8" s="12"/>
    </row>
    <row r="9" spans="1:9" s="4" customFormat="1" ht="21.75" customHeight="1">
      <c r="A9" s="146"/>
      <c r="B9" s="155" t="s">
        <v>52</v>
      </c>
      <c r="C9" s="150"/>
      <c r="D9" s="156"/>
      <c r="E9" s="156"/>
      <c r="F9" s="157"/>
      <c r="G9" s="156"/>
      <c r="H9" s="41"/>
      <c r="I9" s="12"/>
    </row>
    <row r="10" spans="1:9" s="4" customFormat="1" ht="21.75" customHeight="1">
      <c r="A10" s="146"/>
      <c r="B10" s="158" t="s">
        <v>53</v>
      </c>
      <c r="C10" s="150"/>
      <c r="D10" s="150"/>
      <c r="E10" s="150"/>
      <c r="F10" s="150"/>
      <c r="G10" s="150"/>
      <c r="H10" s="41"/>
      <c r="I10" s="12"/>
    </row>
    <row r="11" spans="1:11" s="4" customFormat="1" ht="21.75" customHeight="1">
      <c r="A11" s="187"/>
      <c r="B11" s="189" t="s">
        <v>127</v>
      </c>
      <c r="C11" s="189"/>
      <c r="D11" s="189"/>
      <c r="E11" s="189"/>
      <c r="F11" s="189"/>
      <c r="G11" s="189"/>
      <c r="H11" s="42"/>
      <c r="I11" s="19"/>
      <c r="J11" s="14"/>
      <c r="K11" s="14"/>
    </row>
    <row r="12" spans="1:9" s="4" customFormat="1" ht="21.75" customHeight="1">
      <c r="A12" s="146"/>
      <c r="B12" s="147"/>
      <c r="C12" s="150"/>
      <c r="D12" s="150"/>
      <c r="E12" s="159"/>
      <c r="F12" s="150"/>
      <c r="G12" s="150"/>
      <c r="H12" s="41"/>
      <c r="I12" s="12"/>
    </row>
    <row r="13" spans="1:9" s="4" customFormat="1" ht="21.75" customHeight="1">
      <c r="A13" s="146"/>
      <c r="B13" s="158" t="s">
        <v>55</v>
      </c>
      <c r="C13" s="150"/>
      <c r="D13" s="150"/>
      <c r="E13" s="150"/>
      <c r="F13" s="150"/>
      <c r="G13" s="150"/>
      <c r="H13" s="41"/>
      <c r="I13" s="12"/>
    </row>
    <row r="14" spans="1:11" s="12" customFormat="1" ht="21.75" customHeight="1">
      <c r="A14" s="187"/>
      <c r="B14" s="188" t="s">
        <v>128</v>
      </c>
      <c r="C14" s="188"/>
      <c r="D14" s="188"/>
      <c r="E14" s="188"/>
      <c r="F14" s="188"/>
      <c r="G14" s="188"/>
      <c r="H14" s="42"/>
      <c r="I14" s="19"/>
      <c r="J14" s="19"/>
      <c r="K14" s="19"/>
    </row>
    <row r="15" spans="1:9" s="4" customFormat="1" ht="21.75" customHeight="1">
      <c r="A15" s="146"/>
      <c r="B15" s="147"/>
      <c r="C15" s="150"/>
      <c r="D15" s="150"/>
      <c r="E15" s="150"/>
      <c r="F15" s="150"/>
      <c r="G15" s="150"/>
      <c r="H15" s="41"/>
      <c r="I15" s="12"/>
    </row>
    <row r="16" spans="1:9" s="4" customFormat="1" ht="21.75" customHeight="1">
      <c r="A16" s="146"/>
      <c r="B16" s="158" t="s">
        <v>56</v>
      </c>
      <c r="C16" s="150"/>
      <c r="D16" s="150"/>
      <c r="E16" s="150"/>
      <c r="F16" s="150"/>
      <c r="G16" s="150"/>
      <c r="H16" s="41"/>
      <c r="I16" s="12"/>
    </row>
    <row r="17" spans="1:9" s="4" customFormat="1" ht="21.75" customHeight="1">
      <c r="A17" s="146">
        <v>9</v>
      </c>
      <c r="B17" s="338" t="s">
        <v>57</v>
      </c>
      <c r="C17" s="150"/>
      <c r="D17" s="150">
        <v>0</v>
      </c>
      <c r="E17" s="150"/>
      <c r="F17" s="150">
        <v>0</v>
      </c>
      <c r="G17" s="160"/>
      <c r="H17" s="41"/>
      <c r="I17" s="12"/>
    </row>
    <row r="18" spans="1:9" s="4" customFormat="1" ht="21.75" customHeight="1">
      <c r="A18" s="146">
        <v>10</v>
      </c>
      <c r="B18" s="338" t="s">
        <v>58</v>
      </c>
      <c r="C18" s="368">
        <v>13211.42</v>
      </c>
      <c r="D18" s="165">
        <v>13211.42</v>
      </c>
      <c r="E18" s="157"/>
      <c r="F18" s="150"/>
      <c r="G18" s="160">
        <f>SUM(D18+E18-F18)</f>
        <v>13211.42</v>
      </c>
      <c r="H18" s="41"/>
      <c r="I18" s="20"/>
    </row>
    <row r="19" spans="1:11" s="4" customFormat="1" ht="21.75" customHeight="1">
      <c r="A19" s="146">
        <v>20</v>
      </c>
      <c r="B19" s="338" t="s">
        <v>59</v>
      </c>
      <c r="C19" s="368"/>
      <c r="D19" s="161">
        <v>5000</v>
      </c>
      <c r="E19" s="157"/>
      <c r="F19" s="157"/>
      <c r="G19" s="161">
        <v>5000</v>
      </c>
      <c r="H19" s="41"/>
      <c r="I19" s="20"/>
      <c r="K19" s="15"/>
    </row>
    <row r="20" spans="1:9" s="4" customFormat="1" ht="21.75" customHeight="1">
      <c r="A20" s="146">
        <v>30</v>
      </c>
      <c r="B20" s="338" t="s">
        <v>60</v>
      </c>
      <c r="C20" s="369">
        <v>710.81</v>
      </c>
      <c r="D20" s="162">
        <v>3000</v>
      </c>
      <c r="E20" s="157"/>
      <c r="F20" s="157">
        <v>1000</v>
      </c>
      <c r="G20" s="383">
        <v>2000</v>
      </c>
      <c r="H20" s="41"/>
      <c r="I20" s="20"/>
    </row>
    <row r="21" spans="1:9" s="4" customFormat="1" ht="21.75" customHeight="1">
      <c r="A21" s="146">
        <v>50</v>
      </c>
      <c r="B21" s="338" t="s">
        <v>146</v>
      </c>
      <c r="C21" s="368">
        <v>17586.37</v>
      </c>
      <c r="D21" s="161">
        <v>14225</v>
      </c>
      <c r="E21" s="157"/>
      <c r="F21" s="157"/>
      <c r="G21" s="161">
        <v>14225</v>
      </c>
      <c r="H21" s="41" t="s">
        <v>143</v>
      </c>
      <c r="I21" s="20"/>
    </row>
    <row r="22" spans="1:9" s="4" customFormat="1" ht="21.75" customHeight="1">
      <c r="A22" s="146">
        <v>55</v>
      </c>
      <c r="B22" s="338" t="s">
        <v>61</v>
      </c>
      <c r="C22" s="368">
        <v>17371.77</v>
      </c>
      <c r="D22" s="165">
        <v>30000</v>
      </c>
      <c r="E22" s="162"/>
      <c r="F22" s="161">
        <v>15000</v>
      </c>
      <c r="G22" s="383">
        <v>15000</v>
      </c>
      <c r="H22" s="41"/>
      <c r="I22" s="20"/>
    </row>
    <row r="23" spans="1:9" s="4" customFormat="1" ht="21.75" customHeight="1">
      <c r="A23" s="146">
        <v>56</v>
      </c>
      <c r="B23" s="338" t="s">
        <v>74</v>
      </c>
      <c r="C23" s="368">
        <v>25000</v>
      </c>
      <c r="D23" s="161">
        <v>25000</v>
      </c>
      <c r="E23" s="157"/>
      <c r="F23" s="161"/>
      <c r="G23" s="161">
        <v>25000</v>
      </c>
      <c r="H23" s="41"/>
      <c r="I23" s="20"/>
    </row>
    <row r="24" spans="1:9" s="4" customFormat="1" ht="21.75" customHeight="1">
      <c r="A24" s="146">
        <v>60</v>
      </c>
      <c r="B24" s="338" t="s">
        <v>62</v>
      </c>
      <c r="C24" s="369">
        <v>701.67</v>
      </c>
      <c r="D24" s="169">
        <v>5000</v>
      </c>
      <c r="E24" s="161"/>
      <c r="F24" s="389">
        <v>2000</v>
      </c>
      <c r="G24" s="383">
        <v>3000</v>
      </c>
      <c r="H24" s="41"/>
      <c r="I24" s="20"/>
    </row>
    <row r="25" spans="1:9" s="4" customFormat="1" ht="21.75" customHeight="1">
      <c r="A25" s="146">
        <v>65</v>
      </c>
      <c r="B25" s="338" t="s">
        <v>75</v>
      </c>
      <c r="C25" s="369"/>
      <c r="D25" s="381">
        <v>18000</v>
      </c>
      <c r="E25" s="161"/>
      <c r="F25" s="157">
        <v>18000</v>
      </c>
      <c r="G25" s="160"/>
      <c r="H25" s="41"/>
      <c r="I25" s="20"/>
    </row>
    <row r="26" spans="1:9" s="4" customFormat="1" ht="21.75" customHeight="1">
      <c r="A26" s="146">
        <v>66</v>
      </c>
      <c r="B26" s="338" t="s">
        <v>147</v>
      </c>
      <c r="C26" s="369">
        <v>304048</v>
      </c>
      <c r="D26" s="380">
        <v>761011.89</v>
      </c>
      <c r="E26" s="161"/>
      <c r="F26" s="157">
        <v>341095.22</v>
      </c>
      <c r="G26" s="383">
        <v>419916.67</v>
      </c>
      <c r="H26" s="41" t="s">
        <v>145</v>
      </c>
      <c r="I26" s="20"/>
    </row>
    <row r="27" spans="1:9" s="4" customFormat="1" ht="21.75" customHeight="1">
      <c r="A27" s="146">
        <v>67</v>
      </c>
      <c r="B27" s="338" t="s">
        <v>150</v>
      </c>
      <c r="C27" s="369">
        <v>101289</v>
      </c>
      <c r="D27" s="382">
        <v>157245.6</v>
      </c>
      <c r="E27" s="161"/>
      <c r="F27" s="157">
        <f>SUM(D27-G27)</f>
        <v>11705.369999999995</v>
      </c>
      <c r="G27" s="383">
        <v>145540.23</v>
      </c>
      <c r="H27" s="41" t="s">
        <v>144</v>
      </c>
      <c r="I27" s="20"/>
    </row>
    <row r="28" spans="1:11" s="4" customFormat="1" ht="21.75" customHeight="1">
      <c r="A28" s="146"/>
      <c r="B28" s="188" t="s">
        <v>130</v>
      </c>
      <c r="C28" s="190">
        <f>SUM(C17:C27)</f>
        <v>479919.04</v>
      </c>
      <c r="D28" s="191">
        <f>SUM(D17:D27)</f>
        <v>1031693.91</v>
      </c>
      <c r="E28" s="191">
        <f>SUM(E17:E27)</f>
        <v>0</v>
      </c>
      <c r="F28" s="191">
        <f>SUM(F17:F27)</f>
        <v>388800.58999999997</v>
      </c>
      <c r="G28" s="192">
        <f>SUM(G18:G27)</f>
        <v>642893.32</v>
      </c>
      <c r="H28" s="42"/>
      <c r="I28" s="21"/>
      <c r="J28" s="14"/>
      <c r="K28" s="14"/>
    </row>
    <row r="29" spans="1:9" s="4" customFormat="1" ht="21.75" customHeight="1">
      <c r="A29" s="146"/>
      <c r="B29" s="147"/>
      <c r="C29" s="161"/>
      <c r="D29" s="150"/>
      <c r="E29" s="150"/>
      <c r="F29" s="150"/>
      <c r="G29" s="160"/>
      <c r="H29" s="41"/>
      <c r="I29" s="20"/>
    </row>
    <row r="30" spans="1:9" s="4" customFormat="1" ht="21.75" customHeight="1">
      <c r="A30" s="146"/>
      <c r="B30" s="158" t="s">
        <v>63</v>
      </c>
      <c r="C30" s="150"/>
      <c r="D30" s="150"/>
      <c r="E30" s="150"/>
      <c r="F30" s="150"/>
      <c r="G30" s="160"/>
      <c r="H30" s="41"/>
      <c r="I30" s="12"/>
    </row>
    <row r="31" spans="1:9" s="4" customFormat="1" ht="21.75" customHeight="1">
      <c r="A31" s="146">
        <v>70</v>
      </c>
      <c r="B31" s="147" t="s">
        <v>77</v>
      </c>
      <c r="C31" s="150"/>
      <c r="D31" s="163">
        <v>100000</v>
      </c>
      <c r="E31" s="161"/>
      <c r="F31" s="163">
        <v>100000</v>
      </c>
      <c r="G31" s="160"/>
      <c r="H31" s="41"/>
      <c r="I31" s="12"/>
    </row>
    <row r="32" spans="1:9" s="4" customFormat="1" ht="21.75" customHeight="1">
      <c r="A32" s="146">
        <v>75</v>
      </c>
      <c r="B32" s="147" t="s">
        <v>64</v>
      </c>
      <c r="C32" s="161"/>
      <c r="D32" s="157">
        <v>1700000</v>
      </c>
      <c r="E32" s="157"/>
      <c r="F32" s="163">
        <v>1700000</v>
      </c>
      <c r="G32" s="360"/>
      <c r="H32" s="41"/>
      <c r="I32" s="12"/>
    </row>
    <row r="33" spans="1:9" s="4" customFormat="1" ht="21.75" customHeight="1">
      <c r="A33" s="146">
        <v>77</v>
      </c>
      <c r="B33" s="147" t="s">
        <v>65</v>
      </c>
      <c r="C33" s="157"/>
      <c r="D33" s="157"/>
      <c r="E33" s="157"/>
      <c r="F33" s="150"/>
      <c r="G33" s="160">
        <f>D33+E33-F33</f>
        <v>0</v>
      </c>
      <c r="H33" s="41"/>
      <c r="I33" s="12"/>
    </row>
    <row r="34" spans="1:11" s="4" customFormat="1" ht="21.75" customHeight="1">
      <c r="A34" s="146">
        <v>78</v>
      </c>
      <c r="B34" s="164" t="s">
        <v>66</v>
      </c>
      <c r="C34" s="165"/>
      <c r="D34" s="162"/>
      <c r="E34" s="162"/>
      <c r="F34" s="165"/>
      <c r="G34" s="160">
        <v>0</v>
      </c>
      <c r="H34" s="42"/>
      <c r="I34" s="19"/>
      <c r="J34" s="14"/>
      <c r="K34" s="14"/>
    </row>
    <row r="35" spans="1:9" s="4" customFormat="1" ht="21.75" customHeight="1">
      <c r="A35" s="146"/>
      <c r="B35" s="193" t="s">
        <v>131</v>
      </c>
      <c r="C35" s="194"/>
      <c r="D35" s="194">
        <f>SUM(D31:D34)</f>
        <v>1800000</v>
      </c>
      <c r="E35" s="195">
        <f>SUM(E31:E34)</f>
        <v>0</v>
      </c>
      <c r="F35" s="195">
        <f>SUM(F31:F34)</f>
        <v>1800000</v>
      </c>
      <c r="G35" s="196">
        <f>SUM(G31:G34)</f>
        <v>0</v>
      </c>
      <c r="H35" s="41"/>
      <c r="I35" s="12"/>
    </row>
    <row r="36" spans="1:9" s="4" customFormat="1" ht="21.75" customHeight="1">
      <c r="A36" s="146"/>
      <c r="B36" s="149"/>
      <c r="C36" s="157"/>
      <c r="D36" s="150"/>
      <c r="E36" s="166"/>
      <c r="F36" s="150"/>
      <c r="G36" s="160"/>
      <c r="H36" s="41"/>
      <c r="I36" s="12"/>
    </row>
    <row r="37" spans="1:9" s="4" customFormat="1" ht="21.75" customHeight="1">
      <c r="A37" s="146"/>
      <c r="B37" s="158" t="s">
        <v>67</v>
      </c>
      <c r="C37" s="150"/>
      <c r="D37" s="150"/>
      <c r="E37" s="150"/>
      <c r="F37" s="150"/>
      <c r="G37" s="160"/>
      <c r="H37" s="41"/>
      <c r="I37" s="12"/>
    </row>
    <row r="38" spans="1:9" s="4" customFormat="1" ht="21.75" customHeight="1">
      <c r="A38" s="146"/>
      <c r="B38" s="158"/>
      <c r="C38" s="150"/>
      <c r="D38" s="150"/>
      <c r="E38" s="150"/>
      <c r="F38" s="150"/>
      <c r="G38" s="160"/>
      <c r="H38" s="41"/>
      <c r="I38" s="12"/>
    </row>
    <row r="39" spans="1:9" s="4" customFormat="1" ht="21.75" customHeight="1">
      <c r="A39" s="146">
        <v>79</v>
      </c>
      <c r="B39" s="164" t="s">
        <v>68</v>
      </c>
      <c r="C39" s="150"/>
      <c r="D39" s="157"/>
      <c r="E39" s="157"/>
      <c r="F39" s="157"/>
      <c r="G39" s="160"/>
      <c r="H39" s="41"/>
      <c r="I39" s="12"/>
    </row>
    <row r="40" spans="1:9" s="4" customFormat="1" ht="21.75" customHeight="1">
      <c r="A40" s="146">
        <v>81</v>
      </c>
      <c r="B40" s="164" t="s">
        <v>148</v>
      </c>
      <c r="C40" s="150"/>
      <c r="D40" s="157">
        <v>1000000</v>
      </c>
      <c r="E40" s="157"/>
      <c r="F40" s="157">
        <v>1000000</v>
      </c>
      <c r="G40" s="160"/>
      <c r="H40" s="41"/>
      <c r="I40" s="12"/>
    </row>
    <row r="41" spans="1:9" s="4" customFormat="1" ht="21.75" customHeight="1">
      <c r="A41" s="146">
        <v>85</v>
      </c>
      <c r="B41" s="164" t="s">
        <v>69</v>
      </c>
      <c r="C41" s="150"/>
      <c r="D41" s="157"/>
      <c r="E41" s="157"/>
      <c r="F41" s="157"/>
      <c r="G41" s="160"/>
      <c r="H41" s="41"/>
      <c r="I41" s="12"/>
    </row>
    <row r="42" spans="1:10" s="4" customFormat="1" ht="21.75" customHeight="1">
      <c r="A42" s="146">
        <v>86</v>
      </c>
      <c r="B42" s="164" t="s">
        <v>139</v>
      </c>
      <c r="C42" s="150"/>
      <c r="D42" s="162">
        <v>24227.12</v>
      </c>
      <c r="E42" s="157"/>
      <c r="F42" s="157"/>
      <c r="G42" s="162">
        <v>24227.12</v>
      </c>
      <c r="H42" s="41"/>
      <c r="I42" s="12"/>
      <c r="J42" s="23"/>
    </row>
    <row r="43" spans="1:10" s="4" customFormat="1" ht="21.75" customHeight="1">
      <c r="A43" s="146"/>
      <c r="B43" s="167"/>
      <c r="C43" s="150"/>
      <c r="D43" s="170"/>
      <c r="E43" s="157"/>
      <c r="F43" s="157"/>
      <c r="G43" s="170"/>
      <c r="H43" s="41"/>
      <c r="I43" s="12"/>
      <c r="J43" s="23"/>
    </row>
    <row r="44" spans="1:10" s="4" customFormat="1" ht="21.75" customHeight="1">
      <c r="A44" s="146"/>
      <c r="B44" s="167"/>
      <c r="C44" s="150"/>
      <c r="D44" s="170"/>
      <c r="E44" s="157"/>
      <c r="F44" s="157"/>
      <c r="G44" s="170"/>
      <c r="H44" s="41"/>
      <c r="I44" s="12"/>
      <c r="J44" s="23"/>
    </row>
    <row r="45" spans="1:11" s="4" customFormat="1" ht="21.75" customHeight="1">
      <c r="A45" s="146"/>
      <c r="B45" s="188" t="s">
        <v>129</v>
      </c>
      <c r="C45" s="188"/>
      <c r="D45" s="342">
        <f>SUM(D40:D42)</f>
        <v>1024227.12</v>
      </c>
      <c r="E45" s="342"/>
      <c r="F45" s="342">
        <f>SUM(F40:F42)</f>
        <v>1000000</v>
      </c>
      <c r="G45" s="342">
        <f>SUM(G40:G42)</f>
        <v>24227.12</v>
      </c>
      <c r="H45" s="42"/>
      <c r="I45" s="19"/>
      <c r="J45" s="14"/>
      <c r="K45" s="14"/>
    </row>
    <row r="46" spans="1:9" s="4" customFormat="1" ht="21.75" customHeight="1">
      <c r="A46" s="146"/>
      <c r="B46" s="147"/>
      <c r="C46" s="150"/>
      <c r="D46" s="150"/>
      <c r="E46" s="150"/>
      <c r="F46" s="150"/>
      <c r="G46" s="160"/>
      <c r="H46" s="41"/>
      <c r="I46" s="12"/>
    </row>
    <row r="47" spans="1:9" s="4" customFormat="1" ht="21.75" customHeight="1">
      <c r="A47" s="146"/>
      <c r="B47" s="158" t="s">
        <v>71</v>
      </c>
      <c r="C47" s="150"/>
      <c r="D47" s="150"/>
      <c r="E47" s="150"/>
      <c r="F47" s="150"/>
      <c r="G47" s="160"/>
      <c r="H47" s="41"/>
      <c r="I47" s="12"/>
    </row>
    <row r="48" spans="1:9" s="4" customFormat="1" ht="21.75" customHeight="1">
      <c r="A48" s="146">
        <v>80</v>
      </c>
      <c r="B48" s="147" t="s">
        <v>72</v>
      </c>
      <c r="C48" s="368">
        <v>8883.48</v>
      </c>
      <c r="D48" s="161">
        <v>9000</v>
      </c>
      <c r="E48" s="157"/>
      <c r="F48" s="163"/>
      <c r="G48" s="160">
        <v>9000</v>
      </c>
      <c r="H48" s="41"/>
      <c r="I48" s="20"/>
    </row>
    <row r="49" spans="1:9" s="4" customFormat="1" ht="21.75" customHeight="1">
      <c r="A49" s="146">
        <v>90</v>
      </c>
      <c r="B49" s="147" t="s">
        <v>40</v>
      </c>
      <c r="C49" s="368">
        <v>7117.98</v>
      </c>
      <c r="D49" s="161">
        <v>5000</v>
      </c>
      <c r="E49" s="157"/>
      <c r="F49" s="163"/>
      <c r="G49" s="160">
        <v>5000</v>
      </c>
      <c r="H49" s="41"/>
      <c r="I49" s="20"/>
    </row>
    <row r="50" spans="1:9" s="4" customFormat="1" ht="21.75" customHeight="1">
      <c r="A50" s="146"/>
      <c r="B50" s="147"/>
      <c r="C50" s="150"/>
      <c r="D50" s="150"/>
      <c r="E50" s="157"/>
      <c r="F50" s="150"/>
      <c r="G50" s="160"/>
      <c r="H50" s="41"/>
      <c r="I50" s="12"/>
    </row>
    <row r="51" spans="1:11" s="4" customFormat="1" ht="21.75" customHeight="1">
      <c r="A51" s="146"/>
      <c r="B51" s="188" t="s">
        <v>132</v>
      </c>
      <c r="C51" s="191">
        <f>SUM(C48:C50)</f>
        <v>16001.46</v>
      </c>
      <c r="D51" s="191">
        <f>SUM(D48:D50)</f>
        <v>14000</v>
      </c>
      <c r="E51" s="191">
        <f>SUM(E48:E50)</f>
        <v>0</v>
      </c>
      <c r="F51" s="191">
        <f>SUM(F48:F50)</f>
        <v>0</v>
      </c>
      <c r="G51" s="191">
        <f>SUM(G48:G50)</f>
        <v>14000</v>
      </c>
      <c r="H51" s="42"/>
      <c r="I51" s="19"/>
      <c r="J51" s="14"/>
      <c r="K51" s="14"/>
    </row>
    <row r="52" spans="1:11" s="4" customFormat="1" ht="30" customHeight="1">
      <c r="A52" s="77"/>
      <c r="B52" s="197" t="s">
        <v>73</v>
      </c>
      <c r="C52" s="199">
        <f>C28+C35+C51</f>
        <v>495920.5</v>
      </c>
      <c r="D52" s="199">
        <f>D28+D35+D45+D51</f>
        <v>3869921.0300000003</v>
      </c>
      <c r="E52" s="199">
        <f>E28+E35+E45+E51</f>
        <v>0</v>
      </c>
      <c r="F52" s="199">
        <f>F28+F35+F45+F51</f>
        <v>3188800.59</v>
      </c>
      <c r="G52" s="200">
        <f>SUM(G28+G35+G45+G51)</f>
        <v>681120.44</v>
      </c>
      <c r="H52" s="42"/>
      <c r="I52" s="19"/>
      <c r="J52" s="14"/>
      <c r="K52" s="14"/>
    </row>
    <row r="53" spans="1:9" s="4" customFormat="1" ht="15.75">
      <c r="A53" s="43"/>
      <c r="B53" s="44"/>
      <c r="C53" s="45"/>
      <c r="D53" s="45"/>
      <c r="E53" s="45"/>
      <c r="F53" s="45"/>
      <c r="G53" s="46"/>
      <c r="H53" s="41"/>
      <c r="I53" s="12"/>
    </row>
    <row r="54" spans="1:9" s="4" customFormat="1" ht="20.25">
      <c r="A54" s="47"/>
      <c r="B54" s="387" t="s">
        <v>159</v>
      </c>
      <c r="C54" s="45"/>
      <c r="D54" s="45"/>
      <c r="E54" s="45"/>
      <c r="F54" s="45"/>
      <c r="G54" s="45"/>
      <c r="H54" s="41"/>
      <c r="I54" s="12"/>
    </row>
    <row r="55" spans="1:9" s="4" customFormat="1" ht="15.75">
      <c r="A55" s="47"/>
      <c r="B55" s="48"/>
      <c r="C55" s="45"/>
      <c r="D55" s="45"/>
      <c r="E55" s="45"/>
      <c r="F55" s="45"/>
      <c r="G55" s="45"/>
      <c r="H55" s="41"/>
      <c r="I55" s="12"/>
    </row>
    <row r="56" spans="1:9" s="4" customFormat="1" ht="16.5" thickBot="1">
      <c r="A56" s="49"/>
      <c r="B56" s="50"/>
      <c r="C56" s="50"/>
      <c r="D56" s="51"/>
      <c r="E56" s="50"/>
      <c r="F56" s="50"/>
      <c r="G56" s="50"/>
      <c r="H56" s="52"/>
      <c r="I56" s="35"/>
    </row>
    <row r="57" spans="1:9" s="4" customFormat="1" ht="15.75">
      <c r="A57" s="37"/>
      <c r="B57" s="37"/>
      <c r="C57" s="37"/>
      <c r="D57" s="38"/>
      <c r="E57" s="36"/>
      <c r="F57" s="36"/>
      <c r="G57" s="36"/>
      <c r="H57" s="36"/>
      <c r="I57" s="12"/>
    </row>
    <row r="58" spans="1:8" s="4" customFormat="1" ht="15.75">
      <c r="A58" s="37"/>
      <c r="B58" s="37"/>
      <c r="C58" s="37"/>
      <c r="D58" s="37"/>
      <c r="E58" s="37"/>
      <c r="F58" s="37"/>
      <c r="G58" s="37"/>
      <c r="H58" s="37"/>
    </row>
    <row r="59" spans="1:8" s="4" customFormat="1" ht="15.75">
      <c r="A59" s="37"/>
      <c r="B59" s="37"/>
      <c r="C59" s="37"/>
      <c r="D59" s="37"/>
      <c r="E59" s="37"/>
      <c r="F59" s="37"/>
      <c r="G59" s="37"/>
      <c r="H59" s="37"/>
    </row>
    <row r="60" spans="1:8" s="4" customFormat="1" ht="15.75">
      <c r="A60" s="37"/>
      <c r="B60" s="37"/>
      <c r="C60" s="37"/>
      <c r="D60" s="37"/>
      <c r="E60" s="37"/>
      <c r="F60" s="37"/>
      <c r="G60" s="37"/>
      <c r="H60" s="37"/>
    </row>
    <row r="61" spans="1:8" s="4" customFormat="1" ht="15.75">
      <c r="A61" s="37"/>
      <c r="B61" s="37"/>
      <c r="C61" s="37"/>
      <c r="D61" s="37"/>
      <c r="E61" s="37"/>
      <c r="F61" s="37"/>
      <c r="G61" s="37"/>
      <c r="H61" s="37"/>
    </row>
    <row r="62" s="4" customFormat="1" ht="15"/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7" ht="15">
      <c r="A128" s="4"/>
      <c r="B128" s="4"/>
      <c r="C128" s="4"/>
      <c r="D128" s="4"/>
      <c r="E128" s="4"/>
      <c r="F128" s="4"/>
      <c r="G128" s="4"/>
    </row>
    <row r="129" spans="1:7" ht="15">
      <c r="A129" s="4"/>
      <c r="B129" s="4"/>
      <c r="C129" s="4"/>
      <c r="D129" s="4"/>
      <c r="E129" s="4"/>
      <c r="F129" s="4"/>
      <c r="G129" s="4"/>
    </row>
    <row r="130" spans="1:7" ht="15">
      <c r="A130" s="4"/>
      <c r="B130" s="4"/>
      <c r="C130" s="4"/>
      <c r="D130" s="4"/>
      <c r="E130" s="4"/>
      <c r="F130" s="4"/>
      <c r="G130" s="4"/>
    </row>
    <row r="131" spans="1:7" ht="15">
      <c r="A131" s="4"/>
      <c r="B131" s="4"/>
      <c r="C131" s="4"/>
      <c r="D131" s="4"/>
      <c r="E131" s="4"/>
      <c r="F131" s="4"/>
      <c r="G131" s="4"/>
    </row>
    <row r="132" spans="1:7" ht="15">
      <c r="A132" s="4"/>
      <c r="B132" s="4"/>
      <c r="C132" s="4"/>
      <c r="D132" s="4"/>
      <c r="E132" s="4"/>
      <c r="F132" s="4"/>
      <c r="G132" s="4"/>
    </row>
    <row r="133" spans="1:7" ht="15">
      <c r="A133" s="4"/>
      <c r="B133" s="4"/>
      <c r="C133" s="4"/>
      <c r="D133" s="4"/>
      <c r="E133" s="4"/>
      <c r="F133" s="4"/>
      <c r="G133" s="4"/>
    </row>
    <row r="134" spans="1:7" ht="15">
      <c r="A134" s="4"/>
      <c r="B134" s="4"/>
      <c r="C134" s="4"/>
      <c r="D134" s="4"/>
      <c r="E134" s="4"/>
      <c r="F134" s="4"/>
      <c r="G134" s="4"/>
    </row>
    <row r="135" spans="1:7" ht="15">
      <c r="A135" s="4"/>
      <c r="B135" s="4"/>
      <c r="C135" s="4"/>
      <c r="D135" s="4"/>
      <c r="E135" s="4"/>
      <c r="F135" s="4"/>
      <c r="G135" s="4"/>
    </row>
    <row r="136" spans="1:7" ht="15">
      <c r="A136" s="4"/>
      <c r="B136" s="4"/>
      <c r="C136" s="4"/>
      <c r="D136" s="4"/>
      <c r="E136" s="4"/>
      <c r="F136" s="4"/>
      <c r="G136" s="4"/>
    </row>
    <row r="137" spans="1:7" ht="15">
      <c r="A137" s="4"/>
      <c r="B137" s="4"/>
      <c r="C137" s="4"/>
      <c r="D137" s="4"/>
      <c r="E137" s="4"/>
      <c r="F137" s="4"/>
      <c r="G137" s="4"/>
    </row>
    <row r="138" spans="1:7" ht="15">
      <c r="A138" s="4"/>
      <c r="B138" s="4"/>
      <c r="C138" s="4"/>
      <c r="D138" s="4"/>
      <c r="E138" s="4"/>
      <c r="F138" s="4"/>
      <c r="G138" s="4"/>
    </row>
    <row r="139" spans="1:7" ht="15">
      <c r="A139" s="4"/>
      <c r="B139" s="4"/>
      <c r="C139" s="4"/>
      <c r="D139" s="4"/>
      <c r="E139" s="4"/>
      <c r="F139" s="4"/>
      <c r="G139" s="4"/>
    </row>
    <row r="140" spans="1:7" ht="15">
      <c r="A140" s="4"/>
      <c r="B140" s="4"/>
      <c r="C140" s="4"/>
      <c r="D140" s="4"/>
      <c r="E140" s="4"/>
      <c r="F140" s="4"/>
      <c r="G140" s="4"/>
    </row>
    <row r="141" spans="1:7" ht="15">
      <c r="A141" s="4"/>
      <c r="B141" s="4"/>
      <c r="C141" s="4"/>
      <c r="D141" s="4"/>
      <c r="E141" s="4"/>
      <c r="F141" s="4"/>
      <c r="G141" s="4"/>
    </row>
    <row r="142" spans="1:7" ht="15">
      <c r="A142" s="4"/>
      <c r="B142" s="4"/>
      <c r="C142" s="4"/>
      <c r="D142" s="4"/>
      <c r="E142" s="4"/>
      <c r="F142" s="4"/>
      <c r="G142" s="4"/>
    </row>
    <row r="143" spans="1:7" ht="15">
      <c r="A143" s="4"/>
      <c r="B143" s="4"/>
      <c r="C143" s="4"/>
      <c r="D143" s="4"/>
      <c r="E143" s="4"/>
      <c r="F143" s="4"/>
      <c r="G143" s="4"/>
    </row>
    <row r="144" spans="1:7" ht="15">
      <c r="A144" s="4"/>
      <c r="B144" s="4"/>
      <c r="C144" s="4"/>
      <c r="D144" s="4"/>
      <c r="E144" s="4"/>
      <c r="F144" s="4"/>
      <c r="G144" s="4"/>
    </row>
    <row r="145" spans="1:7" ht="15">
      <c r="A145" s="4"/>
      <c r="B145" s="4"/>
      <c r="C145" s="4"/>
      <c r="D145" s="4"/>
      <c r="E145" s="4"/>
      <c r="F145" s="4"/>
      <c r="G145" s="4"/>
    </row>
    <row r="146" spans="1:7" ht="15">
      <c r="A146" s="4"/>
      <c r="B146" s="4"/>
      <c r="C146" s="4"/>
      <c r="D146" s="4"/>
      <c r="E146" s="4"/>
      <c r="F146" s="4"/>
      <c r="G146" s="4"/>
    </row>
    <row r="147" spans="1:7" ht="15">
      <c r="A147" s="4"/>
      <c r="B147" s="4"/>
      <c r="C147" s="4"/>
      <c r="D147" s="4"/>
      <c r="E147" s="4"/>
      <c r="F147" s="4"/>
      <c r="G147" s="4"/>
    </row>
    <row r="148" spans="1:7" ht="15">
      <c r="A148" s="4"/>
      <c r="B148" s="4"/>
      <c r="C148" s="4"/>
      <c r="D148" s="4"/>
      <c r="E148" s="4"/>
      <c r="F148" s="4"/>
      <c r="G148" s="4"/>
    </row>
    <row r="149" spans="1:7" ht="15">
      <c r="A149" s="4"/>
      <c r="B149" s="4"/>
      <c r="C149" s="4"/>
      <c r="D149" s="4"/>
      <c r="E149" s="4"/>
      <c r="F149" s="4"/>
      <c r="G149" s="4"/>
    </row>
    <row r="150" spans="1:7" ht="15">
      <c r="A150" s="4"/>
      <c r="B150" s="4"/>
      <c r="C150" s="4"/>
      <c r="D150" s="4"/>
      <c r="E150" s="4"/>
      <c r="F150" s="4"/>
      <c r="G150" s="4"/>
    </row>
    <row r="151" spans="1:7" ht="15">
      <c r="A151" s="4"/>
      <c r="B151" s="4"/>
      <c r="C151" s="4"/>
      <c r="D151" s="4"/>
      <c r="E151" s="4"/>
      <c r="F151" s="4"/>
      <c r="G151" s="4"/>
    </row>
    <row r="152" spans="1:7" ht="15">
      <c r="A152" s="4"/>
      <c r="B152" s="4"/>
      <c r="C152" s="4"/>
      <c r="D152" s="4"/>
      <c r="E152" s="4"/>
      <c r="F152" s="4"/>
      <c r="G152" s="4"/>
    </row>
    <row r="153" spans="1:7" ht="15">
      <c r="A153" s="4"/>
      <c r="B153" s="4"/>
      <c r="C153" s="4"/>
      <c r="D153" s="4"/>
      <c r="E153" s="4"/>
      <c r="F153" s="4"/>
      <c r="G153" s="4"/>
    </row>
    <row r="154" spans="1:7" ht="15">
      <c r="A154" s="4"/>
      <c r="B154" s="4"/>
      <c r="C154" s="4"/>
      <c r="D154" s="4"/>
      <c r="E154" s="4"/>
      <c r="F154" s="4"/>
      <c r="G154" s="4"/>
    </row>
    <row r="155" spans="1:7" ht="15">
      <c r="A155" s="4"/>
      <c r="B155" s="4"/>
      <c r="C155" s="4"/>
      <c r="D155" s="4"/>
      <c r="E155" s="4"/>
      <c r="F155" s="4"/>
      <c r="G155" s="4"/>
    </row>
    <row r="156" spans="1:7" ht="15">
      <c r="A156" s="4"/>
      <c r="B156" s="4"/>
      <c r="C156" s="4"/>
      <c r="D156" s="4"/>
      <c r="E156" s="4"/>
      <c r="F156" s="4"/>
      <c r="G156" s="4"/>
    </row>
    <row r="157" spans="1:7" ht="15">
      <c r="A157" s="4"/>
      <c r="B157" s="4"/>
      <c r="C157" s="4"/>
      <c r="D157" s="4"/>
      <c r="E157" s="4"/>
      <c r="F157" s="4"/>
      <c r="G157" s="4"/>
    </row>
    <row r="158" spans="1:7" ht="15">
      <c r="A158" s="4"/>
      <c r="B158" s="4"/>
      <c r="C158" s="4"/>
      <c r="D158" s="4"/>
      <c r="E158" s="4"/>
      <c r="F158" s="4"/>
      <c r="G158" s="4"/>
    </row>
    <row r="159" spans="1:7" ht="15">
      <c r="A159" s="4"/>
      <c r="B159" s="4"/>
      <c r="C159" s="4"/>
      <c r="D159" s="4"/>
      <c r="E159" s="4"/>
      <c r="F159" s="4"/>
      <c r="G159" s="4"/>
    </row>
    <row r="160" spans="1:7" ht="15">
      <c r="A160" s="4"/>
      <c r="B160" s="4"/>
      <c r="C160" s="4"/>
      <c r="D160" s="4"/>
      <c r="E160" s="4"/>
      <c r="F160" s="4"/>
      <c r="G160" s="4"/>
    </row>
    <row r="161" spans="1:7" ht="15">
      <c r="A161" s="4"/>
      <c r="B161" s="4"/>
      <c r="C161" s="4"/>
      <c r="D161" s="4"/>
      <c r="E161" s="4"/>
      <c r="F161" s="4"/>
      <c r="G161" s="4"/>
    </row>
    <row r="162" spans="1:7" ht="15">
      <c r="A162" s="4"/>
      <c r="B162" s="4"/>
      <c r="C162" s="4"/>
      <c r="D162" s="4"/>
      <c r="E162" s="4"/>
      <c r="F162" s="4"/>
      <c r="G162" s="4"/>
    </row>
    <row r="163" spans="1:7" ht="15">
      <c r="A163" s="4"/>
      <c r="B163" s="4"/>
      <c r="C163" s="4"/>
      <c r="D163" s="4"/>
      <c r="E163" s="4"/>
      <c r="F163" s="4"/>
      <c r="G163" s="4"/>
    </row>
    <row r="164" spans="1:7" ht="15">
      <c r="A164" s="4"/>
      <c r="B164" s="4"/>
      <c r="C164" s="4"/>
      <c r="D164" s="4"/>
      <c r="E164" s="4"/>
      <c r="F164" s="4"/>
      <c r="G164" s="4"/>
    </row>
    <row r="165" spans="1:7" ht="15">
      <c r="A165" s="4"/>
      <c r="B165" s="4"/>
      <c r="C165" s="4"/>
      <c r="D165" s="4"/>
      <c r="E165" s="4"/>
      <c r="F165" s="4"/>
      <c r="G165" s="4"/>
    </row>
    <row r="166" spans="1:7" ht="15">
      <c r="A166" s="4"/>
      <c r="B166" s="4"/>
      <c r="C166" s="4"/>
      <c r="D166" s="4"/>
      <c r="E166" s="4"/>
      <c r="F166" s="4"/>
      <c r="G166" s="4"/>
    </row>
    <row r="167" spans="1:7" ht="15">
      <c r="A167" s="4"/>
      <c r="B167" s="4"/>
      <c r="C167" s="4"/>
      <c r="D167" s="4"/>
      <c r="E167" s="4"/>
      <c r="F167" s="4"/>
      <c r="G167" s="4"/>
    </row>
    <row r="168" spans="1:7" ht="15">
      <c r="A168" s="4"/>
      <c r="B168" s="4"/>
      <c r="C168" s="4"/>
      <c r="D168" s="4"/>
      <c r="E168" s="4"/>
      <c r="F168" s="4"/>
      <c r="G168" s="4"/>
    </row>
    <row r="169" spans="1:7" ht="15">
      <c r="A169" s="4"/>
      <c r="B169" s="4"/>
      <c r="C169" s="4"/>
      <c r="D169" s="4"/>
      <c r="E169" s="4"/>
      <c r="F169" s="4"/>
      <c r="G169" s="4"/>
    </row>
    <row r="170" spans="1:7" ht="15">
      <c r="A170" s="4"/>
      <c r="B170" s="4"/>
      <c r="C170" s="4"/>
      <c r="D170" s="4"/>
      <c r="E170" s="4"/>
      <c r="F170" s="4"/>
      <c r="G170" s="4"/>
    </row>
    <row r="171" spans="1:7" ht="15">
      <c r="A171" s="4"/>
      <c r="B171" s="4"/>
      <c r="C171" s="4"/>
      <c r="D171" s="4"/>
      <c r="E171" s="4"/>
      <c r="F171" s="4"/>
      <c r="G171" s="4"/>
    </row>
    <row r="172" spans="1:7" ht="15">
      <c r="A172" s="4"/>
      <c r="B172" s="4"/>
      <c r="C172" s="4"/>
      <c r="D172" s="4"/>
      <c r="E172" s="4"/>
      <c r="F172" s="4"/>
      <c r="G172" s="4"/>
    </row>
    <row r="173" spans="1:7" ht="15">
      <c r="A173" s="4"/>
      <c r="B173" s="4"/>
      <c r="C173" s="4"/>
      <c r="D173" s="4"/>
      <c r="E173" s="4"/>
      <c r="F173" s="4"/>
      <c r="G173" s="4"/>
    </row>
    <row r="174" spans="1:7" ht="15">
      <c r="A174" s="4"/>
      <c r="B174" s="4"/>
      <c r="C174" s="4"/>
      <c r="D174" s="4"/>
      <c r="E174" s="4"/>
      <c r="F174" s="4"/>
      <c r="G174" s="4"/>
    </row>
    <row r="175" spans="1:7" ht="15">
      <c r="A175" s="4"/>
      <c r="B175" s="4"/>
      <c r="C175" s="4"/>
      <c r="D175" s="4"/>
      <c r="E175" s="4"/>
      <c r="F175" s="4"/>
      <c r="G175" s="4"/>
    </row>
    <row r="176" spans="1:7" ht="15">
      <c r="A176" s="4"/>
      <c r="B176" s="4"/>
      <c r="C176" s="4"/>
      <c r="D176" s="4"/>
      <c r="E176" s="4"/>
      <c r="F176" s="4"/>
      <c r="G176" s="4"/>
    </row>
    <row r="177" spans="1:7" ht="15">
      <c r="A177" s="4"/>
      <c r="B177" s="4"/>
      <c r="C177" s="4"/>
      <c r="D177" s="4"/>
      <c r="E177" s="4"/>
      <c r="F177" s="4"/>
      <c r="G177" s="4"/>
    </row>
    <row r="178" spans="1:7" ht="15">
      <c r="A178" s="4"/>
      <c r="B178" s="4"/>
      <c r="C178" s="4"/>
      <c r="D178" s="4"/>
      <c r="E178" s="4"/>
      <c r="F178" s="4"/>
      <c r="G178" s="4"/>
    </row>
    <row r="179" spans="1:7" ht="15">
      <c r="A179" s="4"/>
      <c r="B179" s="4"/>
      <c r="C179" s="4"/>
      <c r="D179" s="4"/>
      <c r="E179" s="4"/>
      <c r="F179" s="4"/>
      <c r="G179" s="4"/>
    </row>
    <row r="180" spans="1:7" ht="15">
      <c r="A180" s="4"/>
      <c r="B180" s="4"/>
      <c r="C180" s="4"/>
      <c r="D180" s="4"/>
      <c r="E180" s="4"/>
      <c r="F180" s="4"/>
      <c r="G180" s="4"/>
    </row>
    <row r="181" spans="1:7" ht="15">
      <c r="A181" s="4"/>
      <c r="B181" s="4"/>
      <c r="C181" s="4"/>
      <c r="D181" s="4"/>
      <c r="E181" s="4"/>
      <c r="F181" s="4"/>
      <c r="G181" s="4"/>
    </row>
    <row r="182" spans="1:7" ht="15">
      <c r="A182" s="4"/>
      <c r="B182" s="4"/>
      <c r="C182" s="4"/>
      <c r="D182" s="4"/>
      <c r="E182" s="4"/>
      <c r="F182" s="4"/>
      <c r="G182" s="4"/>
    </row>
    <row r="183" spans="1:7" ht="15">
      <c r="A183" s="4"/>
      <c r="B183" s="4"/>
      <c r="C183" s="4"/>
      <c r="D183" s="4"/>
      <c r="E183" s="4"/>
      <c r="F183" s="4"/>
      <c r="G183" s="4"/>
    </row>
    <row r="184" spans="1:7" ht="15">
      <c r="A184" s="4"/>
      <c r="B184" s="4"/>
      <c r="C184" s="4"/>
      <c r="D184" s="4"/>
      <c r="E184" s="4"/>
      <c r="F184" s="4"/>
      <c r="G184" s="4"/>
    </row>
    <row r="185" spans="1:7" ht="15">
      <c r="A185" s="4"/>
      <c r="B185" s="4"/>
      <c r="C185" s="4"/>
      <c r="D185" s="4"/>
      <c r="E185" s="4"/>
      <c r="F185" s="4"/>
      <c r="G185" s="4"/>
    </row>
    <row r="186" spans="1:7" ht="15">
      <c r="A186" s="4"/>
      <c r="B186" s="4"/>
      <c r="C186" s="4"/>
      <c r="D186" s="4"/>
      <c r="E186" s="4"/>
      <c r="F186" s="4"/>
      <c r="G186" s="4"/>
    </row>
    <row r="187" spans="1:7" ht="15">
      <c r="A187" s="4"/>
      <c r="B187" s="4"/>
      <c r="C187" s="4"/>
      <c r="D187" s="4"/>
      <c r="E187" s="4"/>
      <c r="F187" s="4"/>
      <c r="G187" s="4"/>
    </row>
    <row r="188" spans="1:7" ht="15">
      <c r="A188" s="4"/>
      <c r="B188" s="4"/>
      <c r="C188" s="4"/>
      <c r="D188" s="4"/>
      <c r="E188" s="4"/>
      <c r="F188" s="4"/>
      <c r="G188" s="4"/>
    </row>
    <row r="189" spans="1:7" ht="15">
      <c r="A189" s="4"/>
      <c r="B189" s="4"/>
      <c r="C189" s="4"/>
      <c r="D189" s="4"/>
      <c r="E189" s="4"/>
      <c r="F189" s="4"/>
      <c r="G189" s="4"/>
    </row>
    <row r="190" spans="1:7" ht="15">
      <c r="A190" s="4"/>
      <c r="B190" s="4"/>
      <c r="C190" s="4"/>
      <c r="D190" s="4"/>
      <c r="E190" s="4"/>
      <c r="F190" s="4"/>
      <c r="G190" s="4"/>
    </row>
    <row r="191" spans="1:7" ht="15">
      <c r="A191" s="4"/>
      <c r="B191" s="4"/>
      <c r="C191" s="4"/>
      <c r="D191" s="4"/>
      <c r="E191" s="4"/>
      <c r="F191" s="4"/>
      <c r="G191" s="4"/>
    </row>
    <row r="192" spans="1:7" ht="15">
      <c r="A192" s="4"/>
      <c r="B192" s="4"/>
      <c r="C192" s="4"/>
      <c r="D192" s="4"/>
      <c r="E192" s="4"/>
      <c r="F192" s="4"/>
      <c r="G192" s="4"/>
    </row>
    <row r="193" spans="1:7" ht="15">
      <c r="A193" s="4"/>
      <c r="B193" s="4"/>
      <c r="C193" s="4"/>
      <c r="D193" s="4"/>
      <c r="E193" s="4"/>
      <c r="F193" s="4"/>
      <c r="G193" s="4"/>
    </row>
    <row r="194" spans="1:7" ht="15">
      <c r="A194" s="4"/>
      <c r="B194" s="4"/>
      <c r="C194" s="4"/>
      <c r="D194" s="4"/>
      <c r="E194" s="4"/>
      <c r="F194" s="4"/>
      <c r="G194" s="4"/>
    </row>
    <row r="195" spans="1:7" ht="15">
      <c r="A195" s="4"/>
      <c r="B195" s="4"/>
      <c r="C195" s="4"/>
      <c r="D195" s="4"/>
      <c r="E195" s="4"/>
      <c r="F195" s="4"/>
      <c r="G195" s="4"/>
    </row>
    <row r="196" spans="1:7" ht="15">
      <c r="A196" s="4"/>
      <c r="B196" s="4"/>
      <c r="C196" s="4"/>
      <c r="D196" s="4"/>
      <c r="E196" s="4"/>
      <c r="F196" s="4"/>
      <c r="G196" s="4"/>
    </row>
    <row r="197" spans="1:7" ht="15">
      <c r="A197" s="4"/>
      <c r="B197" s="4"/>
      <c r="C197" s="4"/>
      <c r="D197" s="4"/>
      <c r="E197" s="4"/>
      <c r="F197" s="4"/>
      <c r="G197" s="4"/>
    </row>
    <row r="198" spans="1:7" ht="15">
      <c r="A198" s="4"/>
      <c r="B198" s="4"/>
      <c r="C198" s="4"/>
      <c r="D198" s="4"/>
      <c r="E198" s="4"/>
      <c r="F198" s="4"/>
      <c r="G198" s="4"/>
    </row>
    <row r="199" spans="1:7" ht="15">
      <c r="A199" s="4"/>
      <c r="B199" s="4"/>
      <c r="C199" s="4"/>
      <c r="D199" s="4"/>
      <c r="E199" s="4"/>
      <c r="F199" s="4"/>
      <c r="G199" s="4"/>
    </row>
    <row r="200" spans="1:7" ht="15">
      <c r="A200" s="4"/>
      <c r="B200" s="4"/>
      <c r="C200" s="4"/>
      <c r="D200" s="4"/>
      <c r="E200" s="4"/>
      <c r="F200" s="4"/>
      <c r="G200" s="4"/>
    </row>
    <row r="201" spans="1:7" ht="15">
      <c r="A201" s="4"/>
      <c r="B201" s="4"/>
      <c r="C201" s="4"/>
      <c r="D201" s="4"/>
      <c r="E201" s="4"/>
      <c r="F201" s="4"/>
      <c r="G201" s="4"/>
    </row>
    <row r="202" spans="1:7" ht="15">
      <c r="A202" s="4"/>
      <c r="B202" s="4"/>
      <c r="C202" s="4"/>
      <c r="D202" s="4"/>
      <c r="E202" s="4"/>
      <c r="F202" s="4"/>
      <c r="G202" s="4"/>
    </row>
    <row r="203" spans="1:7" ht="15">
      <c r="A203" s="4"/>
      <c r="B203" s="4"/>
      <c r="C203" s="4"/>
      <c r="D203" s="4"/>
      <c r="E203" s="4"/>
      <c r="F203" s="4"/>
      <c r="G203" s="4"/>
    </row>
    <row r="204" spans="1:7" ht="15">
      <c r="A204" s="4"/>
      <c r="B204" s="4"/>
      <c r="C204" s="4"/>
      <c r="D204" s="4"/>
      <c r="E204" s="4"/>
      <c r="F204" s="4"/>
      <c r="G204" s="4"/>
    </row>
    <row r="205" spans="1:7" ht="15">
      <c r="A205" s="4"/>
      <c r="B205" s="4"/>
      <c r="C205" s="4"/>
      <c r="D205" s="4"/>
      <c r="E205" s="4"/>
      <c r="F205" s="4"/>
      <c r="G205" s="4"/>
    </row>
    <row r="206" spans="1:7" ht="15">
      <c r="A206" s="4"/>
      <c r="B206" s="4"/>
      <c r="C206" s="4"/>
      <c r="D206" s="4"/>
      <c r="E206" s="4"/>
      <c r="F206" s="4"/>
      <c r="G206" s="4"/>
    </row>
    <row r="207" spans="1:7" ht="15">
      <c r="A207" s="4"/>
      <c r="B207" s="4"/>
      <c r="C207" s="4"/>
      <c r="D207" s="4"/>
      <c r="E207" s="4"/>
      <c r="F207" s="4"/>
      <c r="G207" s="4"/>
    </row>
    <row r="208" spans="1:7" ht="15">
      <c r="A208" s="4"/>
      <c r="B208" s="4"/>
      <c r="C208" s="4"/>
      <c r="D208" s="4"/>
      <c r="E208" s="4"/>
      <c r="F208" s="4"/>
      <c r="G208" s="4"/>
    </row>
    <row r="209" spans="1:7" ht="15">
      <c r="A209" s="4"/>
      <c r="B209" s="4"/>
      <c r="C209" s="4"/>
      <c r="D209" s="4"/>
      <c r="E209" s="4"/>
      <c r="F209" s="4"/>
      <c r="G209" s="4"/>
    </row>
    <row r="210" spans="1:7" ht="15">
      <c r="A210" s="4"/>
      <c r="B210" s="4"/>
      <c r="C210" s="4"/>
      <c r="D210" s="4"/>
      <c r="E210" s="4"/>
      <c r="F210" s="4"/>
      <c r="G210" s="4"/>
    </row>
    <row r="211" spans="1:7" ht="15">
      <c r="A211" s="4"/>
      <c r="B211" s="4"/>
      <c r="C211" s="4"/>
      <c r="D211" s="4"/>
      <c r="E211" s="4"/>
      <c r="F211" s="4"/>
      <c r="G211" s="4"/>
    </row>
    <row r="212" spans="1:7" ht="15">
      <c r="A212" s="4"/>
      <c r="B212" s="4"/>
      <c r="C212" s="4"/>
      <c r="D212" s="4"/>
      <c r="E212" s="4"/>
      <c r="F212" s="4"/>
      <c r="G212" s="4"/>
    </row>
    <row r="213" spans="1:7" ht="15">
      <c r="A213" s="4"/>
      <c r="B213" s="4"/>
      <c r="C213" s="4"/>
      <c r="D213" s="4"/>
      <c r="E213" s="4"/>
      <c r="F213" s="4"/>
      <c r="G213" s="4"/>
    </row>
    <row r="214" spans="1:7" ht="15">
      <c r="A214" s="4"/>
      <c r="B214" s="4"/>
      <c r="C214" s="4"/>
      <c r="D214" s="4"/>
      <c r="E214" s="4"/>
      <c r="F214" s="4"/>
      <c r="G214" s="4"/>
    </row>
    <row r="215" spans="1:7" ht="15">
      <c r="A215" s="4"/>
      <c r="B215" s="4"/>
      <c r="C215" s="4"/>
      <c r="D215" s="4"/>
      <c r="E215" s="4"/>
      <c r="F215" s="4"/>
      <c r="G215" s="4"/>
    </row>
    <row r="216" spans="1:7" ht="15">
      <c r="A216" s="4"/>
      <c r="B216" s="4"/>
      <c r="C216" s="4"/>
      <c r="D216" s="4"/>
      <c r="E216" s="4"/>
      <c r="F216" s="4"/>
      <c r="G216" s="4"/>
    </row>
    <row r="217" spans="1:7" ht="15">
      <c r="A217" s="4"/>
      <c r="B217" s="4"/>
      <c r="C217" s="4"/>
      <c r="D217" s="4"/>
      <c r="E217" s="4"/>
      <c r="F217" s="4"/>
      <c r="G217" s="4"/>
    </row>
    <row r="218" spans="1:7" ht="15">
      <c r="A218" s="4"/>
      <c r="B218" s="4"/>
      <c r="C218" s="4"/>
      <c r="D218" s="4"/>
      <c r="E218" s="4"/>
      <c r="F218" s="4"/>
      <c r="G218" s="4"/>
    </row>
    <row r="219" spans="1:7" ht="15">
      <c r="A219" s="4"/>
      <c r="B219" s="4"/>
      <c r="C219" s="4"/>
      <c r="D219" s="4"/>
      <c r="E219" s="4"/>
      <c r="F219" s="4"/>
      <c r="G219" s="4"/>
    </row>
    <row r="220" spans="1:7" ht="15">
      <c r="A220" s="4"/>
      <c r="B220" s="4"/>
      <c r="C220" s="4"/>
      <c r="D220" s="4"/>
      <c r="E220" s="4"/>
      <c r="F220" s="4"/>
      <c r="G220" s="4"/>
    </row>
    <row r="221" spans="1:7" ht="15">
      <c r="A221" s="4"/>
      <c r="B221" s="4"/>
      <c r="C221" s="4"/>
      <c r="D221" s="4"/>
      <c r="E221" s="4"/>
      <c r="F221" s="4"/>
      <c r="G221" s="4"/>
    </row>
    <row r="222" spans="1:7" ht="15">
      <c r="A222" s="4"/>
      <c r="B222" s="4"/>
      <c r="C222" s="4"/>
      <c r="D222" s="4"/>
      <c r="E222" s="4"/>
      <c r="F222" s="4"/>
      <c r="G222" s="4"/>
    </row>
    <row r="223" spans="1:7" ht="15">
      <c r="A223" s="4"/>
      <c r="B223" s="4"/>
      <c r="C223" s="4"/>
      <c r="D223" s="4"/>
      <c r="E223" s="4"/>
      <c r="F223" s="4"/>
      <c r="G223" s="4"/>
    </row>
    <row r="224" spans="1:7" ht="15">
      <c r="A224" s="4"/>
      <c r="B224" s="4"/>
      <c r="C224" s="4"/>
      <c r="D224" s="4"/>
      <c r="E224" s="4"/>
      <c r="F224" s="4"/>
      <c r="G224" s="4"/>
    </row>
    <row r="225" spans="1:7" ht="15">
      <c r="A225" s="4"/>
      <c r="B225" s="4"/>
      <c r="C225" s="4"/>
      <c r="D225" s="4"/>
      <c r="E225" s="4"/>
      <c r="F225" s="4"/>
      <c r="G225" s="4"/>
    </row>
    <row r="226" spans="1:7" ht="15">
      <c r="A226" s="4"/>
      <c r="B226" s="4"/>
      <c r="C226" s="4"/>
      <c r="D226" s="4"/>
      <c r="E226" s="4"/>
      <c r="F226" s="4"/>
      <c r="G226" s="4"/>
    </row>
    <row r="227" spans="1:7" ht="15">
      <c r="A227" s="4"/>
      <c r="B227" s="4"/>
      <c r="C227" s="4"/>
      <c r="D227" s="4"/>
      <c r="E227" s="4"/>
      <c r="F227" s="4"/>
      <c r="G227" s="4"/>
    </row>
    <row r="228" spans="1:7" ht="15">
      <c r="A228" s="4"/>
      <c r="B228" s="4"/>
      <c r="C228" s="4"/>
      <c r="D228" s="4"/>
      <c r="E228" s="4"/>
      <c r="F228" s="4"/>
      <c r="G228" s="4"/>
    </row>
    <row r="229" spans="1:7" ht="15">
      <c r="A229" s="4"/>
      <c r="B229" s="4"/>
      <c r="C229" s="4"/>
      <c r="D229" s="4"/>
      <c r="E229" s="4"/>
      <c r="F229" s="4"/>
      <c r="G229" s="4"/>
    </row>
    <row r="230" spans="1:7" ht="15">
      <c r="A230" s="4"/>
      <c r="B230" s="4"/>
      <c r="C230" s="4"/>
      <c r="D230" s="4"/>
      <c r="E230" s="4"/>
      <c r="F230" s="4"/>
      <c r="G230" s="4"/>
    </row>
    <row r="231" spans="1:7" ht="15">
      <c r="A231" s="4"/>
      <c r="B231" s="4"/>
      <c r="C231" s="4"/>
      <c r="D231" s="4"/>
      <c r="E231" s="4"/>
      <c r="F231" s="4"/>
      <c r="G231" s="4"/>
    </row>
    <row r="232" spans="1:7" ht="15">
      <c r="A232" s="4"/>
      <c r="B232" s="4"/>
      <c r="C232" s="4"/>
      <c r="D232" s="4"/>
      <c r="E232" s="4"/>
      <c r="F232" s="4"/>
      <c r="G232" s="4"/>
    </row>
    <row r="233" spans="1:7" ht="15">
      <c r="A233" s="4"/>
      <c r="B233" s="4"/>
      <c r="C233" s="4"/>
      <c r="D233" s="4"/>
      <c r="E233" s="4"/>
      <c r="F233" s="4"/>
      <c r="G233" s="4"/>
    </row>
    <row r="234" spans="1:7" ht="15">
      <c r="A234" s="4"/>
      <c r="B234" s="4"/>
      <c r="C234" s="4"/>
      <c r="D234" s="4"/>
      <c r="E234" s="4"/>
      <c r="F234" s="4"/>
      <c r="G234" s="4"/>
    </row>
    <row r="235" spans="1:7" ht="15">
      <c r="A235" s="4"/>
      <c r="B235" s="4"/>
      <c r="C235" s="4"/>
      <c r="D235" s="4"/>
      <c r="E235" s="4"/>
      <c r="F235" s="4"/>
      <c r="G235" s="4"/>
    </row>
    <row r="236" spans="1:7" ht="15">
      <c r="A236" s="4"/>
      <c r="B236" s="4"/>
      <c r="C236" s="4"/>
      <c r="D236" s="4"/>
      <c r="E236" s="4"/>
      <c r="F236" s="4"/>
      <c r="G236" s="4"/>
    </row>
    <row r="237" spans="1:7" ht="15">
      <c r="A237" s="4"/>
      <c r="B237" s="4"/>
      <c r="C237" s="4"/>
      <c r="D237" s="4"/>
      <c r="E237" s="4"/>
      <c r="F237" s="4"/>
      <c r="G237" s="4"/>
    </row>
    <row r="238" spans="1:7" ht="15">
      <c r="A238" s="4"/>
      <c r="B238" s="4"/>
      <c r="C238" s="4"/>
      <c r="D238" s="4"/>
      <c r="E238" s="4"/>
      <c r="F238" s="4"/>
      <c r="G238" s="4"/>
    </row>
    <row r="239" spans="1:7" ht="15">
      <c r="A239" s="4"/>
      <c r="B239" s="4"/>
      <c r="C239" s="4"/>
      <c r="D239" s="4"/>
      <c r="E239" s="4"/>
      <c r="F239" s="4"/>
      <c r="G239" s="4"/>
    </row>
    <row r="240" spans="1:7" ht="15">
      <c r="A240" s="4"/>
      <c r="B240" s="4"/>
      <c r="C240" s="4"/>
      <c r="D240" s="4"/>
      <c r="E240" s="4"/>
      <c r="F240" s="4"/>
      <c r="G240" s="4"/>
    </row>
    <row r="241" spans="1:7" ht="15">
      <c r="A241" s="4"/>
      <c r="B241" s="4"/>
      <c r="C241" s="4"/>
      <c r="D241" s="4"/>
      <c r="E241" s="4"/>
      <c r="F241" s="4"/>
      <c r="G241" s="4"/>
    </row>
    <row r="242" spans="1:7" ht="15">
      <c r="A242" s="4"/>
      <c r="B242" s="4"/>
      <c r="C242" s="4"/>
      <c r="D242" s="4"/>
      <c r="E242" s="4"/>
      <c r="F242" s="4"/>
      <c r="G242" s="4"/>
    </row>
    <row r="243" spans="1:7" ht="15">
      <c r="A243" s="4"/>
      <c r="B243" s="4"/>
      <c r="C243" s="4"/>
      <c r="D243" s="4"/>
      <c r="E243" s="4"/>
      <c r="F243" s="4"/>
      <c r="G243" s="4"/>
    </row>
    <row r="244" spans="1:7" ht="15">
      <c r="A244" s="4"/>
      <c r="B244" s="4"/>
      <c r="C244" s="4"/>
      <c r="D244" s="4"/>
      <c r="E244" s="4"/>
      <c r="F244" s="4"/>
      <c r="G244" s="4"/>
    </row>
    <row r="245" spans="1:7" ht="15">
      <c r="A245" s="4"/>
      <c r="B245" s="4"/>
      <c r="C245" s="4"/>
      <c r="D245" s="4"/>
      <c r="E245" s="4"/>
      <c r="F245" s="4"/>
      <c r="G245" s="4"/>
    </row>
    <row r="246" spans="1:7" ht="15">
      <c r="A246" s="4"/>
      <c r="B246" s="4"/>
      <c r="C246" s="4"/>
      <c r="D246" s="4"/>
      <c r="E246" s="4"/>
      <c r="F246" s="4"/>
      <c r="G246" s="4"/>
    </row>
    <row r="247" spans="1:7" ht="15">
      <c r="A247" s="4"/>
      <c r="B247" s="4"/>
      <c r="C247" s="4"/>
      <c r="D247" s="4"/>
      <c r="E247" s="4"/>
      <c r="F247" s="4"/>
      <c r="G247" s="4"/>
    </row>
    <row r="248" spans="1:7" ht="15">
      <c r="A248" s="4"/>
      <c r="B248" s="4"/>
      <c r="C248" s="4"/>
      <c r="D248" s="4"/>
      <c r="E248" s="4"/>
      <c r="F248" s="4"/>
      <c r="G248" s="4"/>
    </row>
    <row r="249" spans="1:7" ht="15">
      <c r="A249" s="4"/>
      <c r="B249" s="4"/>
      <c r="C249" s="4"/>
      <c r="D249" s="4"/>
      <c r="E249" s="4"/>
      <c r="F249" s="4"/>
      <c r="G249" s="4"/>
    </row>
    <row r="250" spans="1:7" ht="15">
      <c r="A250" s="4"/>
      <c r="B250" s="4"/>
      <c r="C250" s="4"/>
      <c r="D250" s="4"/>
      <c r="E250" s="4"/>
      <c r="F250" s="4"/>
      <c r="G250" s="4"/>
    </row>
    <row r="251" spans="1:7" ht="15">
      <c r="A251" s="4"/>
      <c r="B251" s="4"/>
      <c r="C251" s="4"/>
      <c r="D251" s="4"/>
      <c r="E251" s="4"/>
      <c r="F251" s="4"/>
      <c r="G251" s="4"/>
    </row>
    <row r="252" spans="1:7" ht="15">
      <c r="A252" s="4"/>
      <c r="B252" s="4"/>
      <c r="C252" s="4"/>
      <c r="D252" s="4"/>
      <c r="E252" s="4"/>
      <c r="F252" s="4"/>
      <c r="G252" s="4"/>
    </row>
    <row r="253" spans="1:7" ht="15">
      <c r="A253" s="4"/>
      <c r="B253" s="4"/>
      <c r="C253" s="4"/>
      <c r="D253" s="4"/>
      <c r="E253" s="4"/>
      <c r="F253" s="4"/>
      <c r="G253" s="4"/>
    </row>
    <row r="254" spans="1:7" ht="15">
      <c r="A254" s="4"/>
      <c r="B254" s="4"/>
      <c r="C254" s="4"/>
      <c r="D254" s="4"/>
      <c r="E254" s="4"/>
      <c r="F254" s="4"/>
      <c r="G254" s="4"/>
    </row>
    <row r="255" spans="1:7" ht="15">
      <c r="A255" s="4"/>
      <c r="B255" s="4"/>
      <c r="C255" s="4"/>
      <c r="D255" s="4"/>
      <c r="E255" s="4"/>
      <c r="F255" s="4"/>
      <c r="G255" s="4"/>
    </row>
    <row r="256" spans="1:7" ht="15">
      <c r="A256" s="4"/>
      <c r="B256" s="4"/>
      <c r="C256" s="4"/>
      <c r="D256" s="4"/>
      <c r="E256" s="4"/>
      <c r="F256" s="4"/>
      <c r="G256" s="4"/>
    </row>
    <row r="257" spans="1:7" ht="15">
      <c r="A257" s="4"/>
      <c r="B257" s="4"/>
      <c r="C257" s="4"/>
      <c r="D257" s="4"/>
      <c r="E257" s="4"/>
      <c r="F257" s="4"/>
      <c r="G257" s="4"/>
    </row>
    <row r="258" spans="1:7" ht="15">
      <c r="A258" s="4"/>
      <c r="B258" s="4"/>
      <c r="C258" s="4"/>
      <c r="D258" s="4"/>
      <c r="E258" s="4"/>
      <c r="F258" s="4"/>
      <c r="G258" s="4"/>
    </row>
    <row r="259" spans="1:7" ht="15">
      <c r="A259" s="4"/>
      <c r="B259" s="4"/>
      <c r="C259" s="4"/>
      <c r="D259" s="4"/>
      <c r="E259" s="4"/>
      <c r="F259" s="4"/>
      <c r="G259" s="4"/>
    </row>
    <row r="260" spans="1:7" ht="15">
      <c r="A260" s="4"/>
      <c r="B260" s="4"/>
      <c r="C260" s="4"/>
      <c r="D260" s="4"/>
      <c r="E260" s="4"/>
      <c r="F260" s="4"/>
      <c r="G260" s="4"/>
    </row>
    <row r="261" spans="1:7" ht="15">
      <c r="A261" s="4"/>
      <c r="B261" s="4"/>
      <c r="C261" s="4"/>
      <c r="D261" s="4"/>
      <c r="E261" s="4"/>
      <c r="F261" s="4"/>
      <c r="G261" s="4"/>
    </row>
    <row r="262" spans="1:7" ht="15">
      <c r="A262" s="4"/>
      <c r="B262" s="4"/>
      <c r="C262" s="4"/>
      <c r="D262" s="4"/>
      <c r="E262" s="4"/>
      <c r="F262" s="4"/>
      <c r="G262" s="4"/>
    </row>
    <row r="263" spans="1:7" ht="15">
      <c r="A263" s="4"/>
      <c r="B263" s="4"/>
      <c r="C263" s="4"/>
      <c r="D263" s="4"/>
      <c r="E263" s="4"/>
      <c r="F263" s="4"/>
      <c r="G263" s="4"/>
    </row>
    <row r="264" spans="1:7" ht="15">
      <c r="A264" s="4"/>
      <c r="B264" s="4"/>
      <c r="C264" s="4"/>
      <c r="D264" s="4"/>
      <c r="E264" s="4"/>
      <c r="F264" s="4"/>
      <c r="G264" s="4"/>
    </row>
    <row r="265" spans="1:7" ht="15">
      <c r="A265" s="4"/>
      <c r="B265" s="4"/>
      <c r="C265" s="4"/>
      <c r="D265" s="4"/>
      <c r="E265" s="4"/>
      <c r="F265" s="4"/>
      <c r="G265" s="4"/>
    </row>
    <row r="266" spans="1:7" ht="15">
      <c r="A266" s="4"/>
      <c r="B266" s="4"/>
      <c r="C266" s="4"/>
      <c r="D266" s="4"/>
      <c r="E266" s="4"/>
      <c r="F266" s="4"/>
      <c r="G266" s="4"/>
    </row>
    <row r="267" spans="1:7" ht="15">
      <c r="A267" s="4"/>
      <c r="B267" s="4"/>
      <c r="C267" s="4"/>
      <c r="D267" s="4"/>
      <c r="E267" s="4"/>
      <c r="F267" s="4"/>
      <c r="G267" s="4"/>
    </row>
    <row r="268" spans="1:7" ht="15">
      <c r="A268" s="4"/>
      <c r="B268" s="4"/>
      <c r="C268" s="4"/>
      <c r="D268" s="4"/>
      <c r="E268" s="4"/>
      <c r="F268" s="4"/>
      <c r="G268" s="4"/>
    </row>
    <row r="269" spans="1:7" ht="15">
      <c r="A269" s="4"/>
      <c r="B269" s="4"/>
      <c r="C269" s="4"/>
      <c r="D269" s="4"/>
      <c r="E269" s="4"/>
      <c r="F269" s="4"/>
      <c r="G269" s="4"/>
    </row>
    <row r="270" spans="1:7" ht="15">
      <c r="A270" s="4"/>
      <c r="B270" s="4"/>
      <c r="C270" s="4"/>
      <c r="D270" s="4"/>
      <c r="E270" s="4"/>
      <c r="F270" s="4"/>
      <c r="G270" s="4"/>
    </row>
    <row r="271" spans="1:7" ht="15">
      <c r="A271" s="4"/>
      <c r="B271" s="4"/>
      <c r="C271" s="4"/>
      <c r="D271" s="4"/>
      <c r="E271" s="4"/>
      <c r="F271" s="4"/>
      <c r="G271" s="4"/>
    </row>
    <row r="272" spans="1:7" ht="15">
      <c r="A272" s="4"/>
      <c r="B272" s="4"/>
      <c r="C272" s="4"/>
      <c r="D272" s="4"/>
      <c r="E272" s="4"/>
      <c r="F272" s="4"/>
      <c r="G272" s="4"/>
    </row>
    <row r="273" spans="1:7" ht="15">
      <c r="A273" s="4"/>
      <c r="B273" s="4"/>
      <c r="C273" s="4"/>
      <c r="D273" s="4"/>
      <c r="E273" s="4"/>
      <c r="F273" s="4"/>
      <c r="G273" s="4"/>
    </row>
    <row r="274" spans="1:7" ht="15">
      <c r="A274" s="4"/>
      <c r="B274" s="4"/>
      <c r="C274" s="4"/>
      <c r="D274" s="4"/>
      <c r="E274" s="4"/>
      <c r="F274" s="4"/>
      <c r="G274" s="4"/>
    </row>
    <row r="275" spans="1:7" ht="15">
      <c r="A275" s="4"/>
      <c r="B275" s="4"/>
      <c r="C275" s="4"/>
      <c r="D275" s="4"/>
      <c r="E275" s="4"/>
      <c r="F275" s="4"/>
      <c r="G275" s="4"/>
    </row>
    <row r="276" spans="1:7" ht="15">
      <c r="A276" s="4"/>
      <c r="B276" s="4"/>
      <c r="C276" s="4"/>
      <c r="D276" s="4"/>
      <c r="E276" s="4"/>
      <c r="F276" s="4"/>
      <c r="G276" s="4"/>
    </row>
    <row r="277" spans="1:7" ht="15">
      <c r="A277" s="4"/>
      <c r="B277" s="4"/>
      <c r="C277" s="4"/>
      <c r="D277" s="4"/>
      <c r="E277" s="4"/>
      <c r="F277" s="4"/>
      <c r="G277" s="4"/>
    </row>
    <row r="278" spans="1:7" ht="15">
      <c r="A278" s="4"/>
      <c r="B278" s="4"/>
      <c r="C278" s="4"/>
      <c r="D278" s="4"/>
      <c r="E278" s="4"/>
      <c r="F278" s="4"/>
      <c r="G278" s="4"/>
    </row>
    <row r="279" spans="1:7" ht="15">
      <c r="A279" s="4"/>
      <c r="B279" s="4"/>
      <c r="C279" s="4"/>
      <c r="D279" s="4"/>
      <c r="E279" s="4"/>
      <c r="F279" s="4"/>
      <c r="G279" s="4"/>
    </row>
    <row r="280" spans="1:7" ht="15">
      <c r="A280" s="4"/>
      <c r="B280" s="4"/>
      <c r="C280" s="4"/>
      <c r="D280" s="4"/>
      <c r="E280" s="4"/>
      <c r="F280" s="4"/>
      <c r="G280" s="4"/>
    </row>
    <row r="281" spans="1:7" ht="15">
      <c r="A281" s="4"/>
      <c r="B281" s="4"/>
      <c r="C281" s="4"/>
      <c r="D281" s="4"/>
      <c r="E281" s="4"/>
      <c r="F281" s="4"/>
      <c r="G281" s="4"/>
    </row>
    <row r="282" spans="1:7" ht="15">
      <c r="A282" s="4"/>
      <c r="B282" s="4"/>
      <c r="C282" s="4"/>
      <c r="D282" s="4"/>
      <c r="E282" s="4"/>
      <c r="F282" s="4"/>
      <c r="G282" s="4"/>
    </row>
    <row r="283" spans="1:7" ht="15">
      <c r="A283" s="4"/>
      <c r="B283" s="4"/>
      <c r="C283" s="4"/>
      <c r="D283" s="4"/>
      <c r="E283" s="4"/>
      <c r="F283" s="4"/>
      <c r="G283" s="4"/>
    </row>
    <row r="284" spans="1:7" ht="15">
      <c r="A284" s="4"/>
      <c r="B284" s="4"/>
      <c r="C284" s="4"/>
      <c r="D284" s="4"/>
      <c r="E284" s="4"/>
      <c r="F284" s="4"/>
      <c r="G284" s="4"/>
    </row>
    <row r="285" spans="1:7" ht="15">
      <c r="A285" s="4"/>
      <c r="B285" s="4"/>
      <c r="C285" s="4"/>
      <c r="D285" s="4"/>
      <c r="E285" s="4"/>
      <c r="F285" s="4"/>
      <c r="G285" s="4"/>
    </row>
    <row r="286" spans="1:7" ht="15">
      <c r="A286" s="4"/>
      <c r="B286" s="4"/>
      <c r="C286" s="4"/>
      <c r="D286" s="4"/>
      <c r="E286" s="4"/>
      <c r="F286" s="4"/>
      <c r="G286" s="4"/>
    </row>
    <row r="287" spans="1:7" ht="15">
      <c r="A287" s="4"/>
      <c r="B287" s="4"/>
      <c r="C287" s="4"/>
      <c r="D287" s="4"/>
      <c r="E287" s="4"/>
      <c r="F287" s="4"/>
      <c r="G287" s="4"/>
    </row>
    <row r="288" spans="1:7" ht="15">
      <c r="A288" s="4"/>
      <c r="B288" s="4"/>
      <c r="C288" s="4"/>
      <c r="D288" s="4"/>
      <c r="E288" s="4"/>
      <c r="F288" s="4"/>
      <c r="G288" s="4"/>
    </row>
    <row r="289" spans="1:7" ht="15">
      <c r="A289" s="4"/>
      <c r="B289" s="4"/>
      <c r="C289" s="4"/>
      <c r="D289" s="4"/>
      <c r="E289" s="4"/>
      <c r="F289" s="4"/>
      <c r="G289" s="4"/>
    </row>
    <row r="290" spans="1:7" ht="15">
      <c r="A290" s="4"/>
      <c r="B290" s="4"/>
      <c r="C290" s="4"/>
      <c r="D290" s="4"/>
      <c r="E290" s="4"/>
      <c r="F290" s="4"/>
      <c r="G290" s="4"/>
    </row>
    <row r="291" spans="1:7" ht="15">
      <c r="A291" s="4"/>
      <c r="B291" s="4"/>
      <c r="C291" s="4"/>
      <c r="D291" s="4"/>
      <c r="E291" s="4"/>
      <c r="F291" s="4"/>
      <c r="G291" s="4"/>
    </row>
    <row r="292" spans="1:7" ht="15">
      <c r="A292" s="4"/>
      <c r="B292" s="4"/>
      <c r="C292" s="4"/>
      <c r="D292" s="4"/>
      <c r="E292" s="4"/>
      <c r="F292" s="4"/>
      <c r="G292" s="4"/>
    </row>
    <row r="293" spans="1:7" ht="15">
      <c r="A293" s="4"/>
      <c r="B293" s="4"/>
      <c r="C293" s="4"/>
      <c r="D293" s="4"/>
      <c r="E293" s="4"/>
      <c r="F293" s="4"/>
      <c r="G293" s="4"/>
    </row>
    <row r="294" spans="1:7" ht="15">
      <c r="A294" s="4"/>
      <c r="B294" s="4"/>
      <c r="C294" s="4"/>
      <c r="D294" s="4"/>
      <c r="E294" s="4"/>
      <c r="F294" s="4"/>
      <c r="G294" s="4"/>
    </row>
    <row r="295" spans="1:7" ht="15">
      <c r="A295" s="4"/>
      <c r="B295" s="4"/>
      <c r="C295" s="4"/>
      <c r="D295" s="4"/>
      <c r="E295" s="4"/>
      <c r="F295" s="4"/>
      <c r="G295" s="4"/>
    </row>
    <row r="296" spans="1:7" ht="15">
      <c r="A296" s="4"/>
      <c r="B296" s="4"/>
      <c r="C296" s="4"/>
      <c r="D296" s="4"/>
      <c r="E296" s="4"/>
      <c r="F296" s="4"/>
      <c r="G296" s="4"/>
    </row>
    <row r="297" spans="1:7" ht="15">
      <c r="A297" s="4"/>
      <c r="B297" s="4"/>
      <c r="C297" s="4"/>
      <c r="D297" s="4"/>
      <c r="E297" s="4"/>
      <c r="F297" s="4"/>
      <c r="G297" s="4"/>
    </row>
    <row r="298" spans="1:7" ht="15">
      <c r="A298" s="4"/>
      <c r="B298" s="4"/>
      <c r="C298" s="4"/>
      <c r="D298" s="4"/>
      <c r="E298" s="4"/>
      <c r="F298" s="4"/>
      <c r="G298" s="4"/>
    </row>
    <row r="299" spans="1:7" ht="15">
      <c r="A299" s="4"/>
      <c r="B299" s="4"/>
      <c r="C299" s="4"/>
      <c r="D299" s="4"/>
      <c r="E299" s="4"/>
      <c r="F299" s="4"/>
      <c r="G299" s="4"/>
    </row>
    <row r="300" spans="1:7" ht="15">
      <c r="A300" s="4"/>
      <c r="B300" s="4"/>
      <c r="C300" s="4"/>
      <c r="D300" s="4"/>
      <c r="E300" s="4"/>
      <c r="F300" s="4"/>
      <c r="G300" s="4"/>
    </row>
    <row r="301" spans="1:7" ht="15">
      <c r="A301" s="4"/>
      <c r="B301" s="4"/>
      <c r="C301" s="4"/>
      <c r="D301" s="4"/>
      <c r="E301" s="4"/>
      <c r="F301" s="4"/>
      <c r="G301" s="4"/>
    </row>
    <row r="302" spans="1:7" ht="15">
      <c r="A302" s="4"/>
      <c r="B302" s="4"/>
      <c r="C302" s="4"/>
      <c r="D302" s="4"/>
      <c r="E302" s="4"/>
      <c r="F302" s="4"/>
      <c r="G302" s="4"/>
    </row>
    <row r="303" spans="1:7" ht="15">
      <c r="A303" s="4"/>
      <c r="B303" s="4"/>
      <c r="C303" s="4"/>
      <c r="D303" s="4"/>
      <c r="E303" s="4"/>
      <c r="F303" s="4"/>
      <c r="G303" s="4"/>
    </row>
    <row r="304" spans="1:7" ht="15">
      <c r="A304" s="4"/>
      <c r="B304" s="4"/>
      <c r="C304" s="4"/>
      <c r="D304" s="4"/>
      <c r="E304" s="4"/>
      <c r="F304" s="4"/>
      <c r="G304" s="4"/>
    </row>
    <row r="305" spans="1:7" ht="15">
      <c r="A305" s="4"/>
      <c r="B305" s="4"/>
      <c r="C305" s="4"/>
      <c r="D305" s="4"/>
      <c r="E305" s="4"/>
      <c r="F305" s="4"/>
      <c r="G305" s="4"/>
    </row>
    <row r="306" spans="1:7" ht="15">
      <c r="A306" s="4"/>
      <c r="B306" s="4"/>
      <c r="C306" s="4"/>
      <c r="D306" s="4"/>
      <c r="E306" s="4"/>
      <c r="F306" s="4"/>
      <c r="G306" s="4"/>
    </row>
    <row r="307" spans="1:7" ht="15">
      <c r="A307" s="4"/>
      <c r="B307" s="4"/>
      <c r="C307" s="4"/>
      <c r="D307" s="4"/>
      <c r="E307" s="4"/>
      <c r="F307" s="4"/>
      <c r="G307" s="4"/>
    </row>
    <row r="308" spans="1:7" ht="15">
      <c r="A308" s="4"/>
      <c r="B308" s="4"/>
      <c r="C308" s="4"/>
      <c r="D308" s="4"/>
      <c r="E308" s="4"/>
      <c r="F308" s="4"/>
      <c r="G308" s="4"/>
    </row>
    <row r="309" spans="1:7" ht="15">
      <c r="A309" s="4"/>
      <c r="B309" s="4"/>
      <c r="C309" s="4"/>
      <c r="D309" s="4"/>
      <c r="E309" s="4"/>
      <c r="F309" s="4"/>
      <c r="G309" s="4"/>
    </row>
    <row r="310" spans="1:7" ht="15">
      <c r="A310" s="4"/>
      <c r="B310" s="4"/>
      <c r="C310" s="4"/>
      <c r="D310" s="4"/>
      <c r="E310" s="4"/>
      <c r="F310" s="4"/>
      <c r="G310" s="4"/>
    </row>
    <row r="311" spans="1:7" ht="15">
      <c r="A311" s="4"/>
      <c r="B311" s="4"/>
      <c r="C311" s="4"/>
      <c r="D311" s="4"/>
      <c r="E311" s="4"/>
      <c r="F311" s="4"/>
      <c r="G311" s="4"/>
    </row>
    <row r="312" spans="1:7" ht="15">
      <c r="A312" s="4"/>
      <c r="B312" s="4"/>
      <c r="C312" s="4"/>
      <c r="D312" s="4"/>
      <c r="E312" s="4"/>
      <c r="F312" s="4"/>
      <c r="G312" s="4"/>
    </row>
    <row r="313" spans="1:7" ht="15">
      <c r="A313" s="4"/>
      <c r="B313" s="4"/>
      <c r="C313" s="4"/>
      <c r="D313" s="4"/>
      <c r="E313" s="4"/>
      <c r="F313" s="4"/>
      <c r="G313" s="4"/>
    </row>
    <row r="314" spans="1:7" ht="15">
      <c r="A314" s="4"/>
      <c r="B314" s="4"/>
      <c r="C314" s="4"/>
      <c r="D314" s="4"/>
      <c r="E314" s="4"/>
      <c r="F314" s="4"/>
      <c r="G314" s="4"/>
    </row>
    <row r="315" spans="1:7" ht="15">
      <c r="A315" s="4"/>
      <c r="B315" s="4"/>
      <c r="C315" s="4"/>
      <c r="D315" s="4"/>
      <c r="E315" s="4"/>
      <c r="F315" s="4"/>
      <c r="G315" s="4"/>
    </row>
    <row r="316" spans="1:7" ht="15">
      <c r="A316" s="4"/>
      <c r="B316" s="4"/>
      <c r="C316" s="4"/>
      <c r="D316" s="4"/>
      <c r="E316" s="4"/>
      <c r="F316" s="4"/>
      <c r="G316" s="4"/>
    </row>
    <row r="317" spans="1:7" ht="15">
      <c r="A317" s="4"/>
      <c r="B317" s="4"/>
      <c r="C317" s="4"/>
      <c r="D317" s="4"/>
      <c r="E317" s="4"/>
      <c r="F317" s="4"/>
      <c r="G317" s="4"/>
    </row>
    <row r="318" spans="1:7" ht="15">
      <c r="A318" s="4"/>
      <c r="B318" s="4"/>
      <c r="C318" s="4"/>
      <c r="D318" s="4"/>
      <c r="E318" s="4"/>
      <c r="F318" s="4"/>
      <c r="G318" s="4"/>
    </row>
    <row r="319" spans="1:7" ht="15">
      <c r="A319" s="4"/>
      <c r="B319" s="4"/>
      <c r="C319" s="4"/>
      <c r="D319" s="4"/>
      <c r="E319" s="4"/>
      <c r="F319" s="4"/>
      <c r="G319" s="4"/>
    </row>
    <row r="320" spans="1:7" ht="15">
      <c r="A320" s="4"/>
      <c r="B320" s="4"/>
      <c r="C320" s="4"/>
      <c r="D320" s="4"/>
      <c r="E320" s="4"/>
      <c r="F320" s="4"/>
      <c r="G320" s="4"/>
    </row>
    <row r="321" spans="1:7" ht="15">
      <c r="A321" s="4"/>
      <c r="B321" s="4"/>
      <c r="C321" s="4"/>
      <c r="D321" s="4"/>
      <c r="E321" s="4"/>
      <c r="F321" s="4"/>
      <c r="G321" s="4"/>
    </row>
    <row r="322" spans="1:7" ht="15">
      <c r="A322" s="4"/>
      <c r="B322" s="4"/>
      <c r="C322" s="4"/>
      <c r="D322" s="4"/>
      <c r="E322" s="4"/>
      <c r="F322" s="4"/>
      <c r="G322" s="4"/>
    </row>
    <row r="323" spans="1:7" ht="15">
      <c r="A323" s="4"/>
      <c r="B323" s="4"/>
      <c r="C323" s="4"/>
      <c r="D323" s="4"/>
      <c r="E323" s="4"/>
      <c r="F323" s="4"/>
      <c r="G323" s="4"/>
    </row>
    <row r="324" spans="1:7" ht="15">
      <c r="A324" s="4"/>
      <c r="B324" s="4"/>
      <c r="C324" s="4"/>
      <c r="D324" s="4"/>
      <c r="E324" s="4"/>
      <c r="F324" s="4"/>
      <c r="G324" s="4"/>
    </row>
    <row r="325" spans="1:7" ht="15">
      <c r="A325" s="4"/>
      <c r="B325" s="4"/>
      <c r="C325" s="4"/>
      <c r="D325" s="4"/>
      <c r="E325" s="4"/>
      <c r="F325" s="4"/>
      <c r="G325" s="4"/>
    </row>
    <row r="326" spans="1:7" ht="15">
      <c r="A326" s="4"/>
      <c r="B326" s="4"/>
      <c r="C326" s="4"/>
      <c r="D326" s="4"/>
      <c r="E326" s="4"/>
      <c r="F326" s="4"/>
      <c r="G326" s="4"/>
    </row>
    <row r="327" spans="1:7" ht="15">
      <c r="A327" s="4"/>
      <c r="B327" s="4"/>
      <c r="C327" s="4"/>
      <c r="D327" s="4"/>
      <c r="E327" s="4"/>
      <c r="F327" s="4"/>
      <c r="G327" s="4"/>
    </row>
    <row r="328" spans="1:7" ht="15">
      <c r="A328" s="4"/>
      <c r="B328" s="4"/>
      <c r="C328" s="4"/>
      <c r="D328" s="4"/>
      <c r="E328" s="4"/>
      <c r="F328" s="4"/>
      <c r="G328" s="4"/>
    </row>
    <row r="329" spans="1:7" ht="15">
      <c r="A329" s="4"/>
      <c r="B329" s="4"/>
      <c r="C329" s="4"/>
      <c r="D329" s="4"/>
      <c r="E329" s="4"/>
      <c r="F329" s="4"/>
      <c r="G329" s="4"/>
    </row>
    <row r="330" spans="1:7" ht="15">
      <c r="A330" s="4"/>
      <c r="B330" s="4"/>
      <c r="C330" s="4"/>
      <c r="D330" s="4"/>
      <c r="E330" s="4"/>
      <c r="F330" s="4"/>
      <c r="G330" s="4"/>
    </row>
    <row r="331" spans="1:7" ht="15">
      <c r="A331" s="4"/>
      <c r="B331" s="4"/>
      <c r="C331" s="4"/>
      <c r="D331" s="4"/>
      <c r="E331" s="4"/>
      <c r="F331" s="4"/>
      <c r="G331" s="4"/>
    </row>
    <row r="332" spans="1:7" ht="15">
      <c r="A332" s="4"/>
      <c r="B332" s="4"/>
      <c r="C332" s="4"/>
      <c r="D332" s="4"/>
      <c r="E332" s="4"/>
      <c r="F332" s="4"/>
      <c r="G332" s="4"/>
    </row>
    <row r="333" spans="1:7" ht="15">
      <c r="A333" s="4"/>
      <c r="B333" s="4"/>
      <c r="C333" s="4"/>
      <c r="D333" s="4"/>
      <c r="E333" s="4"/>
      <c r="F333" s="4"/>
      <c r="G333" s="4"/>
    </row>
    <row r="334" spans="1:7" ht="15">
      <c r="A334" s="4"/>
      <c r="B334" s="4"/>
      <c r="C334" s="4"/>
      <c r="D334" s="4"/>
      <c r="E334" s="4"/>
      <c r="F334" s="4"/>
      <c r="G334" s="4"/>
    </row>
    <row r="335" spans="1:7" ht="15">
      <c r="A335" s="4"/>
      <c r="B335" s="4"/>
      <c r="C335" s="4"/>
      <c r="D335" s="4"/>
      <c r="E335" s="4"/>
      <c r="F335" s="4"/>
      <c r="G335" s="4"/>
    </row>
    <row r="336" spans="1:7" ht="15">
      <c r="A336" s="4"/>
      <c r="B336" s="4"/>
      <c r="C336" s="4"/>
      <c r="D336" s="4"/>
      <c r="E336" s="4"/>
      <c r="F336" s="4"/>
      <c r="G336" s="4"/>
    </row>
    <row r="337" spans="1:7" ht="15">
      <c r="A337" s="4"/>
      <c r="B337" s="4"/>
      <c r="C337" s="4"/>
      <c r="D337" s="4"/>
      <c r="E337" s="4"/>
      <c r="F337" s="4"/>
      <c r="G337" s="4"/>
    </row>
    <row r="338" spans="1:7" ht="15">
      <c r="A338" s="4"/>
      <c r="B338" s="4"/>
      <c r="C338" s="4"/>
      <c r="D338" s="4"/>
      <c r="E338" s="4"/>
      <c r="F338" s="4"/>
      <c r="G338" s="4"/>
    </row>
    <row r="339" spans="1:7" ht="15">
      <c r="A339" s="4"/>
      <c r="B339" s="4"/>
      <c r="C339" s="4"/>
      <c r="D339" s="4"/>
      <c r="E339" s="4"/>
      <c r="F339" s="4"/>
      <c r="G339" s="4"/>
    </row>
    <row r="340" spans="1:7" ht="15">
      <c r="A340" s="4"/>
      <c r="B340" s="4"/>
      <c r="C340" s="4"/>
      <c r="D340" s="4"/>
      <c r="E340" s="4"/>
      <c r="F340" s="4"/>
      <c r="G340" s="4"/>
    </row>
    <row r="341" spans="1:7" ht="15">
      <c r="A341" s="4"/>
      <c r="B341" s="4"/>
      <c r="C341" s="4"/>
      <c r="D341" s="4"/>
      <c r="E341" s="4"/>
      <c r="F341" s="4"/>
      <c r="G341" s="4"/>
    </row>
    <row r="342" spans="1:7" ht="15">
      <c r="A342" s="4"/>
      <c r="B342" s="4"/>
      <c r="C342" s="4"/>
      <c r="D342" s="4"/>
      <c r="E342" s="4"/>
      <c r="F342" s="4"/>
      <c r="G342" s="4"/>
    </row>
    <row r="343" spans="1:7" ht="15">
      <c r="A343" s="4"/>
      <c r="B343" s="4"/>
      <c r="C343" s="4"/>
      <c r="D343" s="4"/>
      <c r="E343" s="4"/>
      <c r="F343" s="4"/>
      <c r="G343" s="4"/>
    </row>
    <row r="344" spans="1:7" ht="15">
      <c r="A344" s="4"/>
      <c r="B344" s="4"/>
      <c r="C344" s="4"/>
      <c r="D344" s="4"/>
      <c r="E344" s="4"/>
      <c r="F344" s="4"/>
      <c r="G344" s="4"/>
    </row>
    <row r="345" spans="1:7" ht="15">
      <c r="A345" s="4"/>
      <c r="B345" s="4"/>
      <c r="C345" s="4"/>
      <c r="D345" s="4"/>
      <c r="E345" s="4"/>
      <c r="F345" s="4"/>
      <c r="G345" s="4"/>
    </row>
    <row r="346" spans="1:7" ht="15">
      <c r="A346" s="4"/>
      <c r="B346" s="4"/>
      <c r="C346" s="4"/>
      <c r="D346" s="4"/>
      <c r="E346" s="4"/>
      <c r="F346" s="4"/>
      <c r="G346" s="4"/>
    </row>
    <row r="347" spans="1:7" ht="15">
      <c r="A347" s="4"/>
      <c r="B347" s="4"/>
      <c r="C347" s="4"/>
      <c r="D347" s="4"/>
      <c r="E347" s="4"/>
      <c r="F347" s="4"/>
      <c r="G347" s="4"/>
    </row>
    <row r="348" spans="1:7" ht="15">
      <c r="A348" s="4"/>
      <c r="B348" s="4"/>
      <c r="C348" s="4"/>
      <c r="D348" s="4"/>
      <c r="E348" s="4"/>
      <c r="F348" s="4"/>
      <c r="G348" s="4"/>
    </row>
    <row r="349" spans="1:7" ht="15">
      <c r="A349" s="4"/>
      <c r="B349" s="4"/>
      <c r="C349" s="4"/>
      <c r="D349" s="4"/>
      <c r="E349" s="4"/>
      <c r="F349" s="4"/>
      <c r="G349" s="4"/>
    </row>
    <row r="350" spans="1:7" ht="15">
      <c r="A350" s="4"/>
      <c r="B350" s="4"/>
      <c r="C350" s="4"/>
      <c r="D350" s="4"/>
      <c r="E350" s="4"/>
      <c r="F350" s="4"/>
      <c r="G350" s="4"/>
    </row>
    <row r="351" spans="1:7" ht="15">
      <c r="A351" s="4"/>
      <c r="B351" s="4"/>
      <c r="C351" s="4"/>
      <c r="D351" s="4"/>
      <c r="E351" s="4"/>
      <c r="F351" s="4"/>
      <c r="G351" s="4"/>
    </row>
    <row r="352" spans="1:7" ht="15">
      <c r="A352" s="4"/>
      <c r="B352" s="4"/>
      <c r="C352" s="4"/>
      <c r="D352" s="4"/>
      <c r="E352" s="4"/>
      <c r="F352" s="4"/>
      <c r="G352" s="4"/>
    </row>
    <row r="353" spans="1:7" ht="15">
      <c r="A353" s="4"/>
      <c r="B353" s="4"/>
      <c r="C353" s="4"/>
      <c r="D353" s="4"/>
      <c r="E353" s="4"/>
      <c r="F353" s="4"/>
      <c r="G353" s="4"/>
    </row>
    <row r="354" spans="1:7" ht="15">
      <c r="A354" s="4"/>
      <c r="B354" s="4"/>
      <c r="C354" s="4"/>
      <c r="D354" s="4"/>
      <c r="E354" s="4"/>
      <c r="F354" s="4"/>
      <c r="G354" s="4"/>
    </row>
    <row r="355" spans="1:7" ht="15">
      <c r="A355" s="4"/>
      <c r="B355" s="4"/>
      <c r="C355" s="4"/>
      <c r="D355" s="4"/>
      <c r="E355" s="4"/>
      <c r="F355" s="4"/>
      <c r="G355" s="4"/>
    </row>
    <row r="356" spans="1:7" ht="15">
      <c r="A356" s="4"/>
      <c r="B356" s="4"/>
      <c r="C356" s="4"/>
      <c r="D356" s="4"/>
      <c r="E356" s="4"/>
      <c r="F356" s="4"/>
      <c r="G356" s="4"/>
    </row>
    <row r="357" spans="1:7" ht="15">
      <c r="A357" s="4"/>
      <c r="B357" s="4"/>
      <c r="C357" s="4"/>
      <c r="D357" s="4"/>
      <c r="E357" s="4"/>
      <c r="F357" s="4"/>
      <c r="G357" s="4"/>
    </row>
    <row r="358" spans="1:7" ht="15">
      <c r="A358" s="4"/>
      <c r="B358" s="4"/>
      <c r="C358" s="4"/>
      <c r="D358" s="4"/>
      <c r="E358" s="4"/>
      <c r="F358" s="4"/>
      <c r="G358" s="4"/>
    </row>
    <row r="359" spans="1:7" ht="15">
      <c r="A359" s="4"/>
      <c r="B359" s="4"/>
      <c r="C359" s="4"/>
      <c r="D359" s="4"/>
      <c r="E359" s="4"/>
      <c r="F359" s="4"/>
      <c r="G359" s="4"/>
    </row>
    <row r="360" spans="1:7" ht="15">
      <c r="A360" s="4"/>
      <c r="B360" s="4"/>
      <c r="C360" s="4"/>
      <c r="D360" s="4"/>
      <c r="E360" s="4"/>
      <c r="F360" s="4"/>
      <c r="G360" s="4"/>
    </row>
    <row r="361" spans="1:7" ht="15">
      <c r="A361" s="4"/>
      <c r="B361" s="4"/>
      <c r="C361" s="4"/>
      <c r="D361" s="4"/>
      <c r="E361" s="4"/>
      <c r="F361" s="4"/>
      <c r="G361" s="4"/>
    </row>
    <row r="362" spans="1:7" ht="15">
      <c r="A362" s="4"/>
      <c r="B362" s="4"/>
      <c r="C362" s="4"/>
      <c r="D362" s="4"/>
      <c r="E362" s="4"/>
      <c r="F362" s="4"/>
      <c r="G362" s="4"/>
    </row>
    <row r="363" spans="1:7" ht="15">
      <c r="A363" s="4"/>
      <c r="B363" s="4"/>
      <c r="C363" s="4"/>
      <c r="D363" s="4"/>
      <c r="E363" s="4"/>
      <c r="F363" s="4"/>
      <c r="G363" s="4"/>
    </row>
    <row r="364" spans="1:7" ht="15">
      <c r="A364" s="4"/>
      <c r="B364" s="4"/>
      <c r="C364" s="4"/>
      <c r="D364" s="4"/>
      <c r="E364" s="4"/>
      <c r="F364" s="4"/>
      <c r="G364" s="4"/>
    </row>
    <row r="365" spans="1:7" ht="15">
      <c r="A365" s="4"/>
      <c r="B365" s="4"/>
      <c r="C365" s="4"/>
      <c r="D365" s="4"/>
      <c r="E365" s="4"/>
      <c r="F365" s="4"/>
      <c r="G365" s="4"/>
    </row>
    <row r="366" spans="1:7" ht="15">
      <c r="A366" s="4"/>
      <c r="B366" s="4"/>
      <c r="C366" s="4"/>
      <c r="D366" s="4"/>
      <c r="E366" s="4"/>
      <c r="F366" s="4"/>
      <c r="G366" s="4"/>
    </row>
    <row r="367" spans="1:7" ht="15">
      <c r="A367" s="4"/>
      <c r="B367" s="4"/>
      <c r="C367" s="4"/>
      <c r="D367" s="4"/>
      <c r="E367" s="4"/>
      <c r="F367" s="4"/>
      <c r="G367" s="4"/>
    </row>
    <row r="368" spans="1:7" ht="15">
      <c r="A368" s="4"/>
      <c r="B368" s="4"/>
      <c r="C368" s="4"/>
      <c r="D368" s="4"/>
      <c r="E368" s="4"/>
      <c r="F368" s="4"/>
      <c r="G368" s="4"/>
    </row>
    <row r="369" spans="1:7" ht="15">
      <c r="A369" s="4"/>
      <c r="B369" s="4"/>
      <c r="C369" s="4"/>
      <c r="D369" s="4"/>
      <c r="E369" s="4"/>
      <c r="F369" s="4"/>
      <c r="G369" s="4"/>
    </row>
    <row r="370" spans="1:7" ht="15">
      <c r="A370" s="4"/>
      <c r="B370" s="4"/>
      <c r="C370" s="4"/>
      <c r="D370" s="4"/>
      <c r="E370" s="4"/>
      <c r="F370" s="4"/>
      <c r="G370" s="4"/>
    </row>
    <row r="371" spans="1:7" ht="15">
      <c r="A371" s="4"/>
      <c r="B371" s="4"/>
      <c r="C371" s="4"/>
      <c r="D371" s="4"/>
      <c r="E371" s="4"/>
      <c r="F371" s="4"/>
      <c r="G371" s="4"/>
    </row>
    <row r="372" spans="1:7" ht="15">
      <c r="A372" s="4"/>
      <c r="B372" s="4"/>
      <c r="C372" s="4"/>
      <c r="D372" s="4"/>
      <c r="E372" s="4"/>
      <c r="F372" s="4"/>
      <c r="G372" s="4"/>
    </row>
    <row r="373" spans="1:7" ht="15">
      <c r="A373" s="4"/>
      <c r="B373" s="4"/>
      <c r="C373" s="4"/>
      <c r="D373" s="4"/>
      <c r="E373" s="4"/>
      <c r="F373" s="4"/>
      <c r="G373" s="4"/>
    </row>
    <row r="374" spans="1:7" ht="15">
      <c r="A374" s="4"/>
      <c r="B374" s="4"/>
      <c r="C374" s="4"/>
      <c r="D374" s="4"/>
      <c r="E374" s="4"/>
      <c r="F374" s="4"/>
      <c r="G374" s="4"/>
    </row>
    <row r="375" spans="1:7" ht="15">
      <c r="A375" s="4"/>
      <c r="B375" s="4"/>
      <c r="C375" s="4"/>
      <c r="D375" s="4"/>
      <c r="E375" s="4"/>
      <c r="F375" s="4"/>
      <c r="G375" s="4"/>
    </row>
    <row r="376" spans="1:7" ht="15">
      <c r="A376" s="4"/>
      <c r="B376" s="4"/>
      <c r="C376" s="4"/>
      <c r="D376" s="4"/>
      <c r="E376" s="4"/>
      <c r="F376" s="4"/>
      <c r="G376" s="4"/>
    </row>
    <row r="377" spans="1:7" ht="15">
      <c r="A377" s="4"/>
      <c r="B377" s="4"/>
      <c r="C377" s="4"/>
      <c r="D377" s="4"/>
      <c r="E377" s="4"/>
      <c r="F377" s="4"/>
      <c r="G377" s="4"/>
    </row>
    <row r="378" spans="1:7" ht="15">
      <c r="A378" s="4"/>
      <c r="B378" s="4"/>
      <c r="C378" s="4"/>
      <c r="D378" s="4"/>
      <c r="E378" s="4"/>
      <c r="F378" s="4"/>
      <c r="G378" s="4"/>
    </row>
    <row r="379" spans="1:7" ht="15">
      <c r="A379" s="4"/>
      <c r="B379" s="4"/>
      <c r="C379" s="4"/>
      <c r="D379" s="4"/>
      <c r="E379" s="4"/>
      <c r="F379" s="4"/>
      <c r="G379" s="4"/>
    </row>
    <row r="380" spans="1:7" ht="15">
      <c r="A380" s="4"/>
      <c r="B380" s="4"/>
      <c r="C380" s="4"/>
      <c r="D380" s="4"/>
      <c r="E380" s="4"/>
      <c r="F380" s="4"/>
      <c r="G380" s="4"/>
    </row>
    <row r="381" spans="1:7" ht="15">
      <c r="A381" s="4"/>
      <c r="B381" s="4"/>
      <c r="C381" s="4"/>
      <c r="D381" s="4"/>
      <c r="E381" s="4"/>
      <c r="F381" s="4"/>
      <c r="G381" s="4"/>
    </row>
    <row r="382" spans="1:7" ht="15">
      <c r="A382" s="4"/>
      <c r="B382" s="4"/>
      <c r="C382" s="4"/>
      <c r="D382" s="4"/>
      <c r="E382" s="4"/>
      <c r="F382" s="4"/>
      <c r="G382" s="4"/>
    </row>
    <row r="383" spans="1:7" ht="15">
      <c r="A383" s="4"/>
      <c r="B383" s="4"/>
      <c r="C383" s="4"/>
      <c r="D383" s="4"/>
      <c r="E383" s="4"/>
      <c r="F383" s="4"/>
      <c r="G383" s="4"/>
    </row>
    <row r="384" spans="1:7" ht="15">
      <c r="A384" s="4"/>
      <c r="B384" s="4"/>
      <c r="C384" s="4"/>
      <c r="D384" s="4"/>
      <c r="E384" s="4"/>
      <c r="F384" s="4"/>
      <c r="G384" s="4"/>
    </row>
    <row r="385" spans="1:7" ht="15">
      <c r="A385" s="4"/>
      <c r="B385" s="4"/>
      <c r="C385" s="4"/>
      <c r="D385" s="4"/>
      <c r="E385" s="4"/>
      <c r="F385" s="4"/>
      <c r="G385" s="4"/>
    </row>
    <row r="386" spans="1:7" ht="15">
      <c r="A386" s="4"/>
      <c r="B386" s="4"/>
      <c r="C386" s="4"/>
      <c r="D386" s="4"/>
      <c r="E386" s="4"/>
      <c r="F386" s="4"/>
      <c r="G386" s="4"/>
    </row>
    <row r="387" spans="1:7" ht="15">
      <c r="A387" s="4"/>
      <c r="B387" s="4"/>
      <c r="C387" s="4"/>
      <c r="D387" s="4"/>
      <c r="E387" s="4"/>
      <c r="F387" s="4"/>
      <c r="G387" s="4"/>
    </row>
    <row r="388" spans="1:7" ht="15">
      <c r="A388" s="4"/>
      <c r="B388" s="4"/>
      <c r="C388" s="4"/>
      <c r="D388" s="4"/>
      <c r="E388" s="4"/>
      <c r="F388" s="4"/>
      <c r="G388" s="4"/>
    </row>
    <row r="389" spans="1:7" ht="15">
      <c r="A389" s="4"/>
      <c r="B389" s="4"/>
      <c r="C389" s="4"/>
      <c r="D389" s="4"/>
      <c r="E389" s="4"/>
      <c r="F389" s="4"/>
      <c r="G389" s="4"/>
    </row>
    <row r="390" spans="1:7" ht="15">
      <c r="A390" s="4"/>
      <c r="B390" s="4"/>
      <c r="C390" s="4"/>
      <c r="D390" s="4"/>
      <c r="E390" s="4"/>
      <c r="F390" s="4"/>
      <c r="G390" s="4"/>
    </row>
    <row r="391" spans="1:7" ht="15">
      <c r="A391" s="4"/>
      <c r="B391" s="4"/>
      <c r="C391" s="4"/>
      <c r="D391" s="4"/>
      <c r="E391" s="4"/>
      <c r="F391" s="4"/>
      <c r="G391" s="4"/>
    </row>
    <row r="392" spans="1:7" ht="15">
      <c r="A392" s="4"/>
      <c r="B392" s="4"/>
      <c r="C392" s="4"/>
      <c r="D392" s="4"/>
      <c r="E392" s="4"/>
      <c r="F392" s="4"/>
      <c r="G392" s="4"/>
    </row>
    <row r="393" spans="1:7" ht="15">
      <c r="A393" s="4"/>
      <c r="B393" s="4"/>
      <c r="C393" s="4"/>
      <c r="D393" s="4"/>
      <c r="E393" s="4"/>
      <c r="F393" s="4"/>
      <c r="G393" s="4"/>
    </row>
    <row r="394" spans="1:7" ht="15">
      <c r="A394" s="4"/>
      <c r="B394" s="4"/>
      <c r="C394" s="4"/>
      <c r="D394" s="4"/>
      <c r="E394" s="4"/>
      <c r="F394" s="4"/>
      <c r="G394" s="4"/>
    </row>
    <row r="395" spans="1:7" ht="15">
      <c r="A395" s="4"/>
      <c r="B395" s="4"/>
      <c r="C395" s="4"/>
      <c r="D395" s="4"/>
      <c r="E395" s="4"/>
      <c r="F395" s="4"/>
      <c r="G395" s="4"/>
    </row>
    <row r="396" spans="1:7" ht="15">
      <c r="A396" s="4"/>
      <c r="B396" s="4"/>
      <c r="C396" s="4"/>
      <c r="D396" s="4"/>
      <c r="E396" s="4"/>
      <c r="F396" s="4"/>
      <c r="G396" s="4"/>
    </row>
    <row r="397" spans="1:7" ht="15">
      <c r="A397" s="4"/>
      <c r="B397" s="4"/>
      <c r="C397" s="4"/>
      <c r="D397" s="4"/>
      <c r="E397" s="4"/>
      <c r="F397" s="4"/>
      <c r="G397" s="4"/>
    </row>
    <row r="398" spans="1:7" ht="15">
      <c r="A398" s="4"/>
      <c r="B398" s="4"/>
      <c r="C398" s="4"/>
      <c r="D398" s="4"/>
      <c r="E398" s="4"/>
      <c r="F398" s="4"/>
      <c r="G398" s="4"/>
    </row>
    <row r="399" spans="1:7" ht="15">
      <c r="A399" s="4"/>
      <c r="B399" s="4"/>
      <c r="C399" s="4"/>
      <c r="D399" s="4"/>
      <c r="E399" s="4"/>
      <c r="F399" s="4"/>
      <c r="G399" s="4"/>
    </row>
    <row r="400" spans="1:7" ht="15">
      <c r="A400" s="4"/>
      <c r="B400" s="4"/>
      <c r="C400" s="4"/>
      <c r="D400" s="4"/>
      <c r="E400" s="4"/>
      <c r="F400" s="4"/>
      <c r="G400" s="4"/>
    </row>
    <row r="401" spans="1:7" ht="15">
      <c r="A401" s="4"/>
      <c r="B401" s="4"/>
      <c r="C401" s="4"/>
      <c r="D401" s="4"/>
      <c r="E401" s="4"/>
      <c r="F401" s="4"/>
      <c r="G401" s="4"/>
    </row>
    <row r="402" spans="1:7" ht="15">
      <c r="A402" s="4"/>
      <c r="B402" s="4"/>
      <c r="C402" s="4"/>
      <c r="D402" s="4"/>
      <c r="E402" s="4"/>
      <c r="F402" s="4"/>
      <c r="G402" s="4"/>
    </row>
    <row r="403" spans="1:7" ht="15">
      <c r="A403" s="4"/>
      <c r="B403" s="4"/>
      <c r="C403" s="4"/>
      <c r="D403" s="4"/>
      <c r="E403" s="4"/>
      <c r="F403" s="4"/>
      <c r="G403" s="4"/>
    </row>
    <row r="404" spans="1:7" ht="15">
      <c r="A404" s="4"/>
      <c r="B404" s="4"/>
      <c r="C404" s="4"/>
      <c r="D404" s="4"/>
      <c r="E404" s="4"/>
      <c r="F404" s="4"/>
      <c r="G404" s="4"/>
    </row>
    <row r="405" spans="1:7" ht="15">
      <c r="A405" s="4"/>
      <c r="B405" s="4"/>
      <c r="C405" s="4"/>
      <c r="D405" s="4"/>
      <c r="E405" s="4"/>
      <c r="F405" s="4"/>
      <c r="G405" s="4"/>
    </row>
    <row r="406" spans="1:7" ht="15">
      <c r="A406" s="4"/>
      <c r="B406" s="4"/>
      <c r="C406" s="4"/>
      <c r="D406" s="4"/>
      <c r="E406" s="4"/>
      <c r="F406" s="4"/>
      <c r="G406" s="4"/>
    </row>
    <row r="407" spans="1:7" ht="15">
      <c r="A407" s="4"/>
      <c r="B407" s="4"/>
      <c r="C407" s="4"/>
      <c r="D407" s="4"/>
      <c r="E407" s="4"/>
      <c r="F407" s="4"/>
      <c r="G407" s="4"/>
    </row>
    <row r="408" spans="1:7" ht="15">
      <c r="A408" s="4"/>
      <c r="B408" s="4"/>
      <c r="C408" s="4"/>
      <c r="D408" s="4"/>
      <c r="E408" s="4"/>
      <c r="F408" s="4"/>
      <c r="G408" s="4"/>
    </row>
    <row r="409" spans="1:7" ht="15">
      <c r="A409" s="4"/>
      <c r="B409" s="4"/>
      <c r="C409" s="4"/>
      <c r="D409" s="4"/>
      <c r="E409" s="4"/>
      <c r="F409" s="4"/>
      <c r="G409" s="4"/>
    </row>
    <row r="410" spans="1:7" ht="15">
      <c r="A410" s="4"/>
      <c r="B410" s="4"/>
      <c r="C410" s="4"/>
      <c r="D410" s="4"/>
      <c r="E410" s="4"/>
      <c r="F410" s="4"/>
      <c r="G410" s="4"/>
    </row>
    <row r="411" spans="1:7" ht="15">
      <c r="A411" s="4"/>
      <c r="B411" s="4"/>
      <c r="C411" s="4"/>
      <c r="D411" s="4"/>
      <c r="E411" s="4"/>
      <c r="F411" s="4"/>
      <c r="G411" s="4"/>
    </row>
    <row r="412" spans="1:7" ht="15">
      <c r="A412" s="4"/>
      <c r="B412" s="4"/>
      <c r="C412" s="4"/>
      <c r="D412" s="4"/>
      <c r="E412" s="4"/>
      <c r="F412" s="4"/>
      <c r="G412" s="4"/>
    </row>
    <row r="413" spans="1:7" ht="15">
      <c r="A413" s="4"/>
      <c r="B413" s="4"/>
      <c r="C413" s="4"/>
      <c r="D413" s="4"/>
      <c r="E413" s="4"/>
      <c r="F413" s="4"/>
      <c r="G413" s="4"/>
    </row>
    <row r="414" spans="1:7" ht="15">
      <c r="A414" s="4"/>
      <c r="B414" s="4"/>
      <c r="C414" s="4"/>
      <c r="D414" s="4"/>
      <c r="E414" s="4"/>
      <c r="F414" s="4"/>
      <c r="G414" s="4"/>
    </row>
    <row r="415" spans="1:7" ht="15">
      <c r="A415" s="4"/>
      <c r="B415" s="4"/>
      <c r="C415" s="4"/>
      <c r="D415" s="4"/>
      <c r="E415" s="4"/>
      <c r="F415" s="4"/>
      <c r="G415" s="4"/>
    </row>
    <row r="416" spans="1:7" ht="15">
      <c r="A416" s="4"/>
      <c r="B416" s="4"/>
      <c r="C416" s="4"/>
      <c r="D416" s="4"/>
      <c r="E416" s="4"/>
      <c r="F416" s="4"/>
      <c r="G416" s="4"/>
    </row>
    <row r="417" spans="1:7" ht="15">
      <c r="A417" s="4"/>
      <c r="B417" s="4"/>
      <c r="C417" s="4"/>
      <c r="D417" s="4"/>
      <c r="E417" s="4"/>
      <c r="F417" s="4"/>
      <c r="G417" s="4"/>
    </row>
    <row r="418" spans="1:7" ht="15">
      <c r="A418" s="4"/>
      <c r="B418" s="4"/>
      <c r="C418" s="4"/>
      <c r="D418" s="4"/>
      <c r="E418" s="4"/>
      <c r="F418" s="4"/>
      <c r="G418" s="4"/>
    </row>
    <row r="419" spans="1:7" ht="15">
      <c r="A419" s="4"/>
      <c r="B419" s="4"/>
      <c r="C419" s="4"/>
      <c r="D419" s="4"/>
      <c r="E419" s="4"/>
      <c r="F419" s="4"/>
      <c r="G419" s="4"/>
    </row>
    <row r="420" spans="1:7" ht="15">
      <c r="A420" s="4"/>
      <c r="B420" s="4"/>
      <c r="C420" s="4"/>
      <c r="D420" s="4"/>
      <c r="E420" s="4"/>
      <c r="F420" s="4"/>
      <c r="G420" s="4"/>
    </row>
    <row r="421" spans="1:7" ht="15">
      <c r="A421" s="4"/>
      <c r="B421" s="4"/>
      <c r="C421" s="4"/>
      <c r="D421" s="4"/>
      <c r="E421" s="4"/>
      <c r="F421" s="4"/>
      <c r="G421" s="4"/>
    </row>
    <row r="422" spans="1:7" ht="15">
      <c r="A422" s="4"/>
      <c r="B422" s="4"/>
      <c r="C422" s="4"/>
      <c r="D422" s="4"/>
      <c r="E422" s="4"/>
      <c r="F422" s="4"/>
      <c r="G422" s="4"/>
    </row>
    <row r="423" spans="1:7" ht="15">
      <c r="A423" s="4"/>
      <c r="B423" s="4"/>
      <c r="C423" s="4"/>
      <c r="D423" s="4"/>
      <c r="E423" s="4"/>
      <c r="F423" s="4"/>
      <c r="G423" s="4"/>
    </row>
    <row r="424" spans="1:7" ht="15">
      <c r="A424" s="4"/>
      <c r="B424" s="4"/>
      <c r="C424" s="4"/>
      <c r="D424" s="4"/>
      <c r="E424" s="4"/>
      <c r="F424" s="4"/>
      <c r="G424" s="4"/>
    </row>
    <row r="425" spans="1:7" ht="15">
      <c r="A425" s="4"/>
      <c r="B425" s="4"/>
      <c r="C425" s="4"/>
      <c r="D425" s="4"/>
      <c r="E425" s="4"/>
      <c r="F425" s="4"/>
      <c r="G425" s="4"/>
    </row>
    <row r="426" spans="1:7" ht="15">
      <c r="A426" s="4"/>
      <c r="B426" s="4"/>
      <c r="C426" s="4"/>
      <c r="D426" s="4"/>
      <c r="E426" s="4"/>
      <c r="F426" s="4"/>
      <c r="G426" s="4"/>
    </row>
    <row r="427" spans="1:7" ht="15">
      <c r="A427" s="4"/>
      <c r="B427" s="4"/>
      <c r="C427" s="4"/>
      <c r="D427" s="4"/>
      <c r="E427" s="4"/>
      <c r="F427" s="4"/>
      <c r="G427" s="4"/>
    </row>
    <row r="428" spans="1:7" ht="15">
      <c r="A428" s="4"/>
      <c r="B428" s="4"/>
      <c r="C428" s="4"/>
      <c r="D428" s="4"/>
      <c r="E428" s="4"/>
      <c r="F428" s="4"/>
      <c r="G428" s="4"/>
    </row>
    <row r="429" spans="1:7" ht="15">
      <c r="A429" s="4"/>
      <c r="B429" s="4"/>
      <c r="C429" s="4"/>
      <c r="D429" s="4"/>
      <c r="E429" s="4"/>
      <c r="F429" s="4"/>
      <c r="G429" s="4"/>
    </row>
    <row r="430" spans="1:7" ht="15">
      <c r="A430" s="4"/>
      <c r="B430" s="4"/>
      <c r="C430" s="4"/>
      <c r="D430" s="4"/>
      <c r="E430" s="4"/>
      <c r="F430" s="4"/>
      <c r="G430" s="4"/>
    </row>
    <row r="431" spans="1:7" ht="15">
      <c r="A431" s="4"/>
      <c r="B431" s="4"/>
      <c r="C431" s="4"/>
      <c r="D431" s="4"/>
      <c r="E431" s="4"/>
      <c r="F431" s="4"/>
      <c r="G431" s="4"/>
    </row>
    <row r="432" spans="1:7" ht="15">
      <c r="A432" s="4"/>
      <c r="B432" s="4"/>
      <c r="C432" s="4"/>
      <c r="D432" s="4"/>
      <c r="E432" s="4"/>
      <c r="F432" s="4"/>
      <c r="G432" s="4"/>
    </row>
    <row r="433" spans="1:7" ht="15">
      <c r="A433" s="4"/>
      <c r="B433" s="4"/>
      <c r="C433" s="4"/>
      <c r="D433" s="4"/>
      <c r="E433" s="4"/>
      <c r="F433" s="4"/>
      <c r="G433" s="4"/>
    </row>
    <row r="434" spans="1:7" ht="15">
      <c r="A434" s="4"/>
      <c r="B434" s="4"/>
      <c r="C434" s="4"/>
      <c r="D434" s="4"/>
      <c r="E434" s="4"/>
      <c r="F434" s="4"/>
      <c r="G434" s="4"/>
    </row>
    <row r="435" spans="1:7" ht="15">
      <c r="A435" s="4"/>
      <c r="B435" s="4"/>
      <c r="C435" s="4"/>
      <c r="D435" s="4"/>
      <c r="E435" s="4"/>
      <c r="F435" s="4"/>
      <c r="G435" s="4"/>
    </row>
    <row r="436" spans="1:7" ht="15">
      <c r="A436" s="4"/>
      <c r="B436" s="4"/>
      <c r="C436" s="4"/>
      <c r="D436" s="4"/>
      <c r="E436" s="4"/>
      <c r="F436" s="4"/>
      <c r="G436" s="4"/>
    </row>
    <row r="437" spans="1:7" ht="15">
      <c r="A437" s="4"/>
      <c r="B437" s="4"/>
      <c r="C437" s="4"/>
      <c r="D437" s="4"/>
      <c r="E437" s="4"/>
      <c r="F437" s="4"/>
      <c r="G437" s="4"/>
    </row>
    <row r="438" spans="1:7" ht="15">
      <c r="A438" s="4"/>
      <c r="B438" s="4"/>
      <c r="C438" s="4"/>
      <c r="D438" s="4"/>
      <c r="E438" s="4"/>
      <c r="F438" s="4"/>
      <c r="G438" s="4"/>
    </row>
    <row r="439" spans="1:7" ht="15">
      <c r="A439" s="4"/>
      <c r="B439" s="4"/>
      <c r="C439" s="4"/>
      <c r="D439" s="4"/>
      <c r="E439" s="4"/>
      <c r="F439" s="4"/>
      <c r="G439" s="4"/>
    </row>
    <row r="440" spans="1:7" ht="15">
      <c r="A440" s="4"/>
      <c r="B440" s="4"/>
      <c r="C440" s="4"/>
      <c r="D440" s="4"/>
      <c r="E440" s="4"/>
      <c r="F440" s="4"/>
      <c r="G440" s="4"/>
    </row>
    <row r="441" spans="1:7" ht="15">
      <c r="A441" s="4"/>
      <c r="B441" s="4"/>
      <c r="C441" s="4"/>
      <c r="D441" s="4"/>
      <c r="E441" s="4"/>
      <c r="F441" s="4"/>
      <c r="G441" s="4"/>
    </row>
    <row r="442" spans="1:7" ht="15">
      <c r="A442" s="4"/>
      <c r="B442" s="4"/>
      <c r="C442" s="4"/>
      <c r="D442" s="4"/>
      <c r="E442" s="4"/>
      <c r="F442" s="4"/>
      <c r="G442" s="4"/>
    </row>
    <row r="443" spans="1:7" ht="15">
      <c r="A443" s="4"/>
      <c r="B443" s="4"/>
      <c r="C443" s="4"/>
      <c r="D443" s="4"/>
      <c r="E443" s="4"/>
      <c r="F443" s="4"/>
      <c r="G443" s="4"/>
    </row>
    <row r="444" spans="1:7" ht="15">
      <c r="A444" s="4"/>
      <c r="B444" s="4"/>
      <c r="C444" s="4"/>
      <c r="D444" s="4"/>
      <c r="E444" s="4"/>
      <c r="F444" s="4"/>
      <c r="G444" s="4"/>
    </row>
    <row r="445" spans="1:7" ht="15">
      <c r="A445" s="4"/>
      <c r="B445" s="4"/>
      <c r="C445" s="4"/>
      <c r="D445" s="4"/>
      <c r="E445" s="4"/>
      <c r="F445" s="4"/>
      <c r="G445" s="4"/>
    </row>
    <row r="446" spans="1:7" ht="15">
      <c r="A446" s="4"/>
      <c r="B446" s="4"/>
      <c r="C446" s="4"/>
      <c r="D446" s="4"/>
      <c r="E446" s="4"/>
      <c r="F446" s="4"/>
      <c r="G446" s="4"/>
    </row>
    <row r="447" spans="1:7" ht="15">
      <c r="A447" s="4"/>
      <c r="B447" s="4"/>
      <c r="C447" s="4"/>
      <c r="D447" s="4"/>
      <c r="E447" s="4"/>
      <c r="F447" s="4"/>
      <c r="G447" s="4"/>
    </row>
    <row r="448" spans="1:7" ht="15">
      <c r="A448" s="4"/>
      <c r="B448" s="4"/>
      <c r="C448" s="4"/>
      <c r="D448" s="4"/>
      <c r="E448" s="4"/>
      <c r="F448" s="4"/>
      <c r="G448" s="4"/>
    </row>
    <row r="449" spans="1:7" ht="15">
      <c r="A449" s="4"/>
      <c r="B449" s="4"/>
      <c r="C449" s="4"/>
      <c r="D449" s="4"/>
      <c r="E449" s="4"/>
      <c r="F449" s="4"/>
      <c r="G449" s="4"/>
    </row>
    <row r="450" spans="1:7" ht="15">
      <c r="A450" s="4"/>
      <c r="B450" s="4"/>
      <c r="C450" s="4"/>
      <c r="D450" s="4"/>
      <c r="E450" s="4"/>
      <c r="F450" s="4"/>
      <c r="G450" s="4"/>
    </row>
    <row r="451" spans="1:7" ht="15">
      <c r="A451" s="4"/>
      <c r="B451" s="4"/>
      <c r="C451" s="4"/>
      <c r="D451" s="4"/>
      <c r="E451" s="4"/>
      <c r="F451" s="4"/>
      <c r="G451" s="4"/>
    </row>
    <row r="452" spans="1:7" ht="15">
      <c r="A452" s="4"/>
      <c r="B452" s="4"/>
      <c r="C452" s="4"/>
      <c r="D452" s="4"/>
      <c r="E452" s="4"/>
      <c r="F452" s="4"/>
      <c r="G452" s="4"/>
    </row>
    <row r="453" spans="1:7" ht="15">
      <c r="A453" s="4"/>
      <c r="B453" s="4"/>
      <c r="C453" s="4"/>
      <c r="D453" s="4"/>
      <c r="E453" s="4"/>
      <c r="F453" s="4"/>
      <c r="G453" s="4"/>
    </row>
    <row r="454" spans="1:7" ht="15">
      <c r="A454" s="4"/>
      <c r="B454" s="4"/>
      <c r="C454" s="4"/>
      <c r="D454" s="4"/>
      <c r="E454" s="4"/>
      <c r="F454" s="4"/>
      <c r="G454" s="4"/>
    </row>
    <row r="455" spans="1:7" ht="15">
      <c r="A455" s="4"/>
      <c r="B455" s="4"/>
      <c r="C455" s="4"/>
      <c r="D455" s="4"/>
      <c r="E455" s="4"/>
      <c r="F455" s="4"/>
      <c r="G455" s="4"/>
    </row>
    <row r="456" spans="1:7" ht="15">
      <c r="A456" s="4"/>
      <c r="B456" s="4"/>
      <c r="C456" s="4"/>
      <c r="D456" s="4"/>
      <c r="E456" s="4"/>
      <c r="F456" s="4"/>
      <c r="G456" s="4"/>
    </row>
    <row r="457" spans="1:7" ht="15">
      <c r="A457" s="4"/>
      <c r="B457" s="4"/>
      <c r="C457" s="4"/>
      <c r="D457" s="4"/>
      <c r="E457" s="4"/>
      <c r="F457" s="4"/>
      <c r="G457" s="4"/>
    </row>
    <row r="458" spans="1:7" ht="15">
      <c r="A458" s="4"/>
      <c r="B458" s="4"/>
      <c r="C458" s="4"/>
      <c r="D458" s="4"/>
      <c r="E458" s="4"/>
      <c r="F458" s="4"/>
      <c r="G458" s="4"/>
    </row>
    <row r="459" spans="1:7" ht="15">
      <c r="A459" s="4"/>
      <c r="B459" s="4"/>
      <c r="C459" s="4"/>
      <c r="D459" s="4"/>
      <c r="E459" s="4"/>
      <c r="F459" s="4"/>
      <c r="G459" s="4"/>
    </row>
    <row r="460" spans="1:7" ht="15">
      <c r="A460" s="4"/>
      <c r="B460" s="4"/>
      <c r="C460" s="4"/>
      <c r="D460" s="4"/>
      <c r="E460" s="4"/>
      <c r="F460" s="4"/>
      <c r="G460" s="4"/>
    </row>
    <row r="461" spans="1:7" ht="15">
      <c r="A461" s="4"/>
      <c r="B461" s="4"/>
      <c r="C461" s="4"/>
      <c r="D461" s="4"/>
      <c r="E461" s="4"/>
      <c r="F461" s="4"/>
      <c r="G461" s="4"/>
    </row>
    <row r="462" spans="1:7" ht="15">
      <c r="A462" s="4"/>
      <c r="B462" s="4"/>
      <c r="C462" s="4"/>
      <c r="D462" s="4"/>
      <c r="E462" s="4"/>
      <c r="F462" s="4"/>
      <c r="G462" s="4"/>
    </row>
    <row r="463" spans="1:7" ht="15">
      <c r="A463" s="4"/>
      <c r="B463" s="4"/>
      <c r="C463" s="4"/>
      <c r="D463" s="4"/>
      <c r="E463" s="4"/>
      <c r="F463" s="4"/>
      <c r="G463" s="4"/>
    </row>
    <row r="464" spans="1:7" ht="15">
      <c r="A464" s="4"/>
      <c r="B464" s="4"/>
      <c r="C464" s="4"/>
      <c r="D464" s="4"/>
      <c r="E464" s="4"/>
      <c r="F464" s="4"/>
      <c r="G464" s="4"/>
    </row>
    <row r="465" spans="1:7" ht="15">
      <c r="A465" s="4"/>
      <c r="B465" s="4"/>
      <c r="C465" s="4"/>
      <c r="D465" s="4"/>
      <c r="E465" s="4"/>
      <c r="F465" s="4"/>
      <c r="G465" s="4"/>
    </row>
    <row r="466" spans="1:7" ht="15">
      <c r="A466" s="4"/>
      <c r="B466" s="4"/>
      <c r="C466" s="4"/>
      <c r="D466" s="4"/>
      <c r="E466" s="4"/>
      <c r="F466" s="4"/>
      <c r="G466" s="4"/>
    </row>
    <row r="467" spans="1:7" ht="15">
      <c r="A467" s="4"/>
      <c r="B467" s="4"/>
      <c r="C467" s="4"/>
      <c r="D467" s="4"/>
      <c r="E467" s="4"/>
      <c r="F467" s="4"/>
      <c r="G467" s="4"/>
    </row>
    <row r="468" spans="1:7" ht="15">
      <c r="A468" s="4"/>
      <c r="B468" s="4"/>
      <c r="C468" s="4"/>
      <c r="D468" s="4"/>
      <c r="E468" s="4"/>
      <c r="F468" s="4"/>
      <c r="G468" s="4"/>
    </row>
    <row r="469" spans="1:7" ht="15">
      <c r="A469" s="4"/>
      <c r="B469" s="4"/>
      <c r="C469" s="4"/>
      <c r="D469" s="4"/>
      <c r="E469" s="4"/>
      <c r="F469" s="4"/>
      <c r="G469" s="4"/>
    </row>
    <row r="470" spans="1:7" ht="15">
      <c r="A470" s="4"/>
      <c r="B470" s="4"/>
      <c r="C470" s="4"/>
      <c r="D470" s="4"/>
      <c r="E470" s="4"/>
      <c r="F470" s="4"/>
      <c r="G470" s="4"/>
    </row>
    <row r="471" spans="1:7" ht="15">
      <c r="A471" s="4"/>
      <c r="B471" s="4"/>
      <c r="C471" s="4"/>
      <c r="D471" s="4"/>
      <c r="E471" s="4"/>
      <c r="F471" s="4"/>
      <c r="G471" s="4"/>
    </row>
    <row r="472" spans="1:7" ht="15">
      <c r="A472" s="4"/>
      <c r="B472" s="4"/>
      <c r="C472" s="4"/>
      <c r="D472" s="4"/>
      <c r="E472" s="4"/>
      <c r="F472" s="4"/>
      <c r="G472" s="4"/>
    </row>
    <row r="473" spans="1:7" ht="15">
      <c r="A473" s="4"/>
      <c r="B473" s="4"/>
      <c r="C473" s="4"/>
      <c r="D473" s="4"/>
      <c r="E473" s="4"/>
      <c r="F473" s="4"/>
      <c r="G473" s="4"/>
    </row>
    <row r="474" spans="1:7" ht="15">
      <c r="A474" s="4"/>
      <c r="B474" s="4"/>
      <c r="C474" s="4"/>
      <c r="D474" s="4"/>
      <c r="E474" s="4"/>
      <c r="F474" s="4"/>
      <c r="G474" s="4"/>
    </row>
    <row r="475" spans="1:7" ht="15">
      <c r="A475" s="4"/>
      <c r="B475" s="4"/>
      <c r="C475" s="4"/>
      <c r="D475" s="4"/>
      <c r="E475" s="4"/>
      <c r="F475" s="4"/>
      <c r="G475" s="4"/>
    </row>
    <row r="476" spans="1:7" ht="15">
      <c r="A476" s="4"/>
      <c r="B476" s="4"/>
      <c r="C476" s="4"/>
      <c r="D476" s="4"/>
      <c r="E476" s="4"/>
      <c r="F476" s="4"/>
      <c r="G476" s="4"/>
    </row>
    <row r="477" spans="1:7" ht="15">
      <c r="A477" s="4"/>
      <c r="B477" s="4"/>
      <c r="C477" s="4"/>
      <c r="D477" s="4"/>
      <c r="E477" s="4"/>
      <c r="F477" s="4"/>
      <c r="G477" s="4"/>
    </row>
    <row r="478" spans="1:7" ht="15">
      <c r="A478" s="4"/>
      <c r="B478" s="4"/>
      <c r="C478" s="4"/>
      <c r="D478" s="4"/>
      <c r="E478" s="4"/>
      <c r="F478" s="4"/>
      <c r="G478" s="4"/>
    </row>
    <row r="479" spans="1:7" ht="15">
      <c r="A479" s="4"/>
      <c r="B479" s="4"/>
      <c r="C479" s="4"/>
      <c r="D479" s="4"/>
      <c r="E479" s="4"/>
      <c r="F479" s="4"/>
      <c r="G479" s="4"/>
    </row>
    <row r="480" spans="1:7" ht="15">
      <c r="A480" s="4"/>
      <c r="B480" s="4"/>
      <c r="C480" s="4"/>
      <c r="D480" s="4"/>
      <c r="E480" s="4"/>
      <c r="F480" s="4"/>
      <c r="G480" s="4"/>
    </row>
    <row r="481" spans="1:7" ht="15">
      <c r="A481" s="4"/>
      <c r="B481" s="4"/>
      <c r="C481" s="4"/>
      <c r="D481" s="4"/>
      <c r="E481" s="4"/>
      <c r="F481" s="4"/>
      <c r="G481" s="4"/>
    </row>
    <row r="482" spans="1:7" ht="15">
      <c r="A482" s="4"/>
      <c r="B482" s="4"/>
      <c r="C482" s="4"/>
      <c r="D482" s="4"/>
      <c r="E482" s="4"/>
      <c r="F482" s="4"/>
      <c r="G482" s="4"/>
    </row>
    <row r="483" spans="1:7" ht="15">
      <c r="A483" s="4"/>
      <c r="B483" s="4"/>
      <c r="C483" s="4"/>
      <c r="D483" s="4"/>
      <c r="E483" s="4"/>
      <c r="F483" s="4"/>
      <c r="G483" s="4"/>
    </row>
    <row r="484" spans="1:7" ht="15">
      <c r="A484" s="4"/>
      <c r="B484" s="4"/>
      <c r="C484" s="4"/>
      <c r="D484" s="4"/>
      <c r="E484" s="4"/>
      <c r="F484" s="4"/>
      <c r="G484" s="4"/>
    </row>
    <row r="485" spans="1:7" ht="15">
      <c r="A485" s="4"/>
      <c r="B485" s="4"/>
      <c r="C485" s="4"/>
      <c r="D485" s="4"/>
      <c r="E485" s="4"/>
      <c r="F485" s="4"/>
      <c r="G485" s="4"/>
    </row>
    <row r="486" spans="1:7" ht="15">
      <c r="A486" s="4"/>
      <c r="B486" s="4"/>
      <c r="C486" s="4"/>
      <c r="D486" s="4"/>
      <c r="E486" s="4"/>
      <c r="F486" s="4"/>
      <c r="G486" s="4"/>
    </row>
    <row r="487" spans="1:7" ht="15">
      <c r="A487" s="4"/>
      <c r="B487" s="4"/>
      <c r="C487" s="4"/>
      <c r="D487" s="4"/>
      <c r="E487" s="4"/>
      <c r="F487" s="4"/>
      <c r="G487" s="4"/>
    </row>
    <row r="488" spans="1:7" ht="15">
      <c r="A488" s="4"/>
      <c r="B488" s="4"/>
      <c r="C488" s="4"/>
      <c r="D488" s="4"/>
      <c r="E488" s="4"/>
      <c r="F488" s="4"/>
      <c r="G488" s="4"/>
    </row>
    <row r="489" spans="1:7" ht="15">
      <c r="A489" s="4"/>
      <c r="B489" s="4"/>
      <c r="C489" s="4"/>
      <c r="D489" s="4"/>
      <c r="E489" s="4"/>
      <c r="F489" s="4"/>
      <c r="G489" s="4"/>
    </row>
    <row r="490" spans="1:7" ht="15">
      <c r="A490" s="4"/>
      <c r="B490" s="4"/>
      <c r="C490" s="4"/>
      <c r="D490" s="4"/>
      <c r="E490" s="4"/>
      <c r="F490" s="4"/>
      <c r="G490" s="4"/>
    </row>
    <row r="491" spans="1:7" ht="15">
      <c r="A491" s="4"/>
      <c r="B491" s="4"/>
      <c r="C491" s="4"/>
      <c r="D491" s="4"/>
      <c r="E491" s="4"/>
      <c r="F491" s="4"/>
      <c r="G491" s="4"/>
    </row>
    <row r="492" spans="1:7" ht="15">
      <c r="A492" s="4"/>
      <c r="B492" s="4"/>
      <c r="C492" s="4"/>
      <c r="D492" s="4"/>
      <c r="E492" s="4"/>
      <c r="F492" s="4"/>
      <c r="G492" s="4"/>
    </row>
    <row r="493" spans="1:7" ht="15">
      <c r="A493" s="4"/>
      <c r="B493" s="4"/>
      <c r="C493" s="4"/>
      <c r="D493" s="4"/>
      <c r="E493" s="4"/>
      <c r="F493" s="4"/>
      <c r="G493" s="4"/>
    </row>
    <row r="494" spans="1:7" ht="15">
      <c r="A494" s="4"/>
      <c r="B494" s="4"/>
      <c r="C494" s="4"/>
      <c r="D494" s="4"/>
      <c r="E494" s="4"/>
      <c r="F494" s="4"/>
      <c r="G494" s="4"/>
    </row>
    <row r="495" spans="1:7" ht="15">
      <c r="A495" s="4"/>
      <c r="B495" s="4"/>
      <c r="C495" s="4"/>
      <c r="D495" s="4"/>
      <c r="E495" s="4"/>
      <c r="F495" s="4"/>
      <c r="G495" s="4"/>
    </row>
    <row r="496" spans="1:7" ht="15">
      <c r="A496" s="4"/>
      <c r="B496" s="4"/>
      <c r="C496" s="4"/>
      <c r="D496" s="4"/>
      <c r="E496" s="4"/>
      <c r="F496" s="4"/>
      <c r="G496" s="4"/>
    </row>
    <row r="497" spans="1:7" ht="15">
      <c r="A497" s="4"/>
      <c r="B497" s="4"/>
      <c r="C497" s="4"/>
      <c r="D497" s="4"/>
      <c r="E497" s="4"/>
      <c r="F497" s="4"/>
      <c r="G497" s="4"/>
    </row>
    <row r="498" spans="1:7" ht="15">
      <c r="A498" s="4"/>
      <c r="B498" s="4"/>
      <c r="C498" s="4"/>
      <c r="D498" s="4"/>
      <c r="E498" s="4"/>
      <c r="F498" s="4"/>
      <c r="G498" s="4"/>
    </row>
    <row r="499" spans="1:7" ht="15">
      <c r="A499" s="4"/>
      <c r="B499" s="4"/>
      <c r="C499" s="4"/>
      <c r="D499" s="4"/>
      <c r="E499" s="4"/>
      <c r="F499" s="4"/>
      <c r="G499" s="4"/>
    </row>
    <row r="500" spans="1:7" ht="15">
      <c r="A500" s="4"/>
      <c r="B500" s="4"/>
      <c r="C500" s="4"/>
      <c r="D500" s="4"/>
      <c r="E500" s="4"/>
      <c r="F500" s="4"/>
      <c r="G500" s="4"/>
    </row>
    <row r="501" spans="1:7" ht="15">
      <c r="A501" s="4"/>
      <c r="B501" s="4"/>
      <c r="C501" s="4"/>
      <c r="D501" s="4"/>
      <c r="E501" s="4"/>
      <c r="F501" s="4"/>
      <c r="G501" s="4"/>
    </row>
    <row r="502" spans="1:7" ht="15">
      <c r="A502" s="4"/>
      <c r="B502" s="4"/>
      <c r="C502" s="4"/>
      <c r="D502" s="4"/>
      <c r="E502" s="4"/>
      <c r="F502" s="4"/>
      <c r="G502" s="4"/>
    </row>
    <row r="503" spans="1:7" ht="15">
      <c r="A503" s="4"/>
      <c r="B503" s="4"/>
      <c r="C503" s="4"/>
      <c r="D503" s="4"/>
      <c r="E503" s="4"/>
      <c r="F503" s="4"/>
      <c r="G503" s="4"/>
    </row>
    <row r="504" spans="1:7" ht="15">
      <c r="A504" s="4"/>
      <c r="B504" s="4"/>
      <c r="C504" s="4"/>
      <c r="D504" s="4"/>
      <c r="E504" s="4"/>
      <c r="F504" s="4"/>
      <c r="G504" s="4"/>
    </row>
    <row r="505" spans="1:7" ht="15">
      <c r="A505" s="4"/>
      <c r="B505" s="4"/>
      <c r="C505" s="4"/>
      <c r="D505" s="4"/>
      <c r="E505" s="4"/>
      <c r="F505" s="4"/>
      <c r="G505" s="4"/>
    </row>
    <row r="506" spans="1:7" ht="15">
      <c r="A506" s="4"/>
      <c r="B506" s="4"/>
      <c r="C506" s="4"/>
      <c r="D506" s="4"/>
      <c r="E506" s="4"/>
      <c r="F506" s="4"/>
      <c r="G506" s="4"/>
    </row>
    <row r="507" spans="1:7" ht="15">
      <c r="A507" s="4"/>
      <c r="B507" s="4"/>
      <c r="C507" s="4"/>
      <c r="D507" s="4"/>
      <c r="E507" s="4"/>
      <c r="F507" s="4"/>
      <c r="G507" s="4"/>
    </row>
    <row r="508" spans="1:7" ht="15">
      <c r="A508" s="4"/>
      <c r="B508" s="4"/>
      <c r="C508" s="4"/>
      <c r="D508" s="4"/>
      <c r="E508" s="4"/>
      <c r="F508" s="4"/>
      <c r="G508" s="4"/>
    </row>
    <row r="509" spans="1:7" ht="15">
      <c r="A509" s="4"/>
      <c r="B509" s="4"/>
      <c r="C509" s="4"/>
      <c r="D509" s="4"/>
      <c r="E509" s="4"/>
      <c r="F509" s="4"/>
      <c r="G509" s="4"/>
    </row>
    <row r="510" spans="1:7" ht="15">
      <c r="A510" s="4"/>
      <c r="B510" s="4"/>
      <c r="C510" s="4"/>
      <c r="D510" s="4"/>
      <c r="E510" s="4"/>
      <c r="F510" s="4"/>
      <c r="G510" s="4"/>
    </row>
    <row r="511" spans="1:7" ht="15">
      <c r="A511" s="4"/>
      <c r="B511" s="4"/>
      <c r="C511" s="4"/>
      <c r="D511" s="4"/>
      <c r="E511" s="4"/>
      <c r="F511" s="4"/>
      <c r="G511" s="4"/>
    </row>
    <row r="512" spans="1:7" ht="15">
      <c r="A512" s="4"/>
      <c r="B512" s="4"/>
      <c r="C512" s="4"/>
      <c r="D512" s="4"/>
      <c r="E512" s="4"/>
      <c r="F512" s="4"/>
      <c r="G512" s="4"/>
    </row>
    <row r="513" spans="1:7" ht="15">
      <c r="A513" s="4"/>
      <c r="B513" s="4"/>
      <c r="C513" s="4"/>
      <c r="D513" s="4"/>
      <c r="E513" s="4"/>
      <c r="F513" s="4"/>
      <c r="G513" s="4"/>
    </row>
    <row r="514" spans="1:7" ht="15">
      <c r="A514" s="4"/>
      <c r="B514" s="4"/>
      <c r="C514" s="4"/>
      <c r="D514" s="4"/>
      <c r="E514" s="4"/>
      <c r="F514" s="4"/>
      <c r="G514" s="4"/>
    </row>
    <row r="515" spans="1:7" ht="15">
      <c r="A515" s="4"/>
      <c r="B515" s="4"/>
      <c r="C515" s="4"/>
      <c r="D515" s="4"/>
      <c r="E515" s="4"/>
      <c r="F515" s="4"/>
      <c r="G515" s="4"/>
    </row>
    <row r="516" spans="1:7" ht="15">
      <c r="A516" s="4"/>
      <c r="B516" s="4"/>
      <c r="C516" s="4"/>
      <c r="D516" s="4"/>
      <c r="E516" s="4"/>
      <c r="F516" s="4"/>
      <c r="G516" s="4"/>
    </row>
    <row r="517" spans="1:7" ht="15">
      <c r="A517" s="4"/>
      <c r="B517" s="4"/>
      <c r="C517" s="4"/>
      <c r="D517" s="4"/>
      <c r="E517" s="4"/>
      <c r="F517" s="4"/>
      <c r="G517" s="4"/>
    </row>
    <row r="518" spans="1:7" ht="15">
      <c r="A518" s="4"/>
      <c r="B518" s="4"/>
      <c r="C518" s="4"/>
      <c r="D518" s="4"/>
      <c r="E518" s="4"/>
      <c r="F518" s="4"/>
      <c r="G518" s="4"/>
    </row>
    <row r="519" spans="1:7" ht="15">
      <c r="A519" s="4"/>
      <c r="B519" s="4"/>
      <c r="C519" s="4"/>
      <c r="D519" s="4"/>
      <c r="E519" s="4"/>
      <c r="F519" s="4"/>
      <c r="G519" s="4"/>
    </row>
    <row r="520" spans="1:7" ht="15">
      <c r="A520" s="4"/>
      <c r="B520" s="4"/>
      <c r="C520" s="4"/>
      <c r="D520" s="4"/>
      <c r="E520" s="4"/>
      <c r="F520" s="4"/>
      <c r="G520" s="4"/>
    </row>
    <row r="521" spans="1:7" ht="15">
      <c r="A521" s="4"/>
      <c r="B521" s="4"/>
      <c r="C521" s="4"/>
      <c r="D521" s="4"/>
      <c r="E521" s="4"/>
      <c r="F521" s="4"/>
      <c r="G521" s="4"/>
    </row>
    <row r="522" spans="1:7" ht="15">
      <c r="A522" s="4"/>
      <c r="B522" s="4"/>
      <c r="C522" s="4"/>
      <c r="D522" s="4"/>
      <c r="E522" s="4"/>
      <c r="F522" s="4"/>
      <c r="G522" s="4"/>
    </row>
    <row r="523" spans="1:7" ht="15">
      <c r="A523" s="4"/>
      <c r="B523" s="4"/>
      <c r="C523" s="4"/>
      <c r="D523" s="4"/>
      <c r="E523" s="4"/>
      <c r="F523" s="4"/>
      <c r="G523" s="4"/>
    </row>
    <row r="524" spans="1:7" ht="15">
      <c r="A524" s="4"/>
      <c r="B524" s="4"/>
      <c r="C524" s="4"/>
      <c r="D524" s="4"/>
      <c r="E524" s="4"/>
      <c r="F524" s="4"/>
      <c r="G524" s="4"/>
    </row>
    <row r="525" spans="1:7" ht="15">
      <c r="A525" s="4"/>
      <c r="B525" s="4"/>
      <c r="C525" s="4"/>
      <c r="D525" s="4"/>
      <c r="E525" s="4"/>
      <c r="F525" s="4"/>
      <c r="G525" s="4"/>
    </row>
    <row r="526" spans="1:7" ht="15">
      <c r="A526" s="4"/>
      <c r="B526" s="4"/>
      <c r="C526" s="4"/>
      <c r="D526" s="4"/>
      <c r="E526" s="4"/>
      <c r="F526" s="4"/>
      <c r="G526" s="4"/>
    </row>
    <row r="527" spans="1:7" ht="15">
      <c r="A527" s="4"/>
      <c r="B527" s="4"/>
      <c r="C527" s="4"/>
      <c r="D527" s="4"/>
      <c r="E527" s="4"/>
      <c r="F527" s="4"/>
      <c r="G527" s="4"/>
    </row>
    <row r="528" spans="1:7" ht="15">
      <c r="A528" s="4"/>
      <c r="B528" s="4"/>
      <c r="C528" s="4"/>
      <c r="D528" s="4"/>
      <c r="E528" s="4"/>
      <c r="F528" s="4"/>
      <c r="G528" s="4"/>
    </row>
    <row r="529" spans="1:7" ht="15">
      <c r="A529" s="4"/>
      <c r="B529" s="4"/>
      <c r="C529" s="4"/>
      <c r="D529" s="4"/>
      <c r="E529" s="4"/>
      <c r="F529" s="4"/>
      <c r="G529" s="4"/>
    </row>
    <row r="530" spans="1:7" ht="15">
      <c r="A530" s="4"/>
      <c r="B530" s="4"/>
      <c r="C530" s="4"/>
      <c r="D530" s="4"/>
      <c r="E530" s="4"/>
      <c r="F530" s="4"/>
      <c r="G530" s="4"/>
    </row>
    <row r="531" spans="1:7" ht="15">
      <c r="A531" s="4"/>
      <c r="B531" s="4"/>
      <c r="C531" s="4"/>
      <c r="D531" s="4"/>
      <c r="E531" s="4"/>
      <c r="F531" s="4"/>
      <c r="G531" s="4"/>
    </row>
    <row r="532" spans="1:7" ht="15">
      <c r="A532" s="4"/>
      <c r="B532" s="4"/>
      <c r="C532" s="4"/>
      <c r="D532" s="4"/>
      <c r="E532" s="4"/>
      <c r="F532" s="4"/>
      <c r="G532" s="4"/>
    </row>
    <row r="533" spans="1:7" ht="15">
      <c r="A533" s="4"/>
      <c r="B533" s="4"/>
      <c r="C533" s="4"/>
      <c r="D533" s="4"/>
      <c r="E533" s="4"/>
      <c r="F533" s="4"/>
      <c r="G533" s="4"/>
    </row>
    <row r="534" spans="1:7" ht="15">
      <c r="A534" s="4"/>
      <c r="B534" s="4"/>
      <c r="C534" s="4"/>
      <c r="D534" s="4"/>
      <c r="E534" s="4"/>
      <c r="F534" s="4"/>
      <c r="G534" s="4"/>
    </row>
    <row r="535" spans="1:7" ht="15">
      <c r="A535" s="4"/>
      <c r="B535" s="4"/>
      <c r="C535" s="4"/>
      <c r="D535" s="4"/>
      <c r="E535" s="4"/>
      <c r="F535" s="4"/>
      <c r="G535" s="4"/>
    </row>
    <row r="536" spans="1:7" ht="15">
      <c r="A536" s="4"/>
      <c r="B536" s="4"/>
      <c r="C536" s="4"/>
      <c r="D536" s="4"/>
      <c r="E536" s="4"/>
      <c r="F536" s="4"/>
      <c r="G536" s="4"/>
    </row>
    <row r="537" spans="1:7" ht="15">
      <c r="A537" s="4"/>
      <c r="B537" s="4"/>
      <c r="C537" s="4"/>
      <c r="D537" s="4"/>
      <c r="E537" s="4"/>
      <c r="F537" s="4"/>
      <c r="G537" s="4"/>
    </row>
    <row r="538" spans="1:7" ht="15">
      <c r="A538" s="4"/>
      <c r="B538" s="4"/>
      <c r="C538" s="4"/>
      <c r="D538" s="4"/>
      <c r="E538" s="4"/>
      <c r="F538" s="4"/>
      <c r="G538" s="4"/>
    </row>
    <row r="539" spans="1:7" ht="15">
      <c r="A539" s="4"/>
      <c r="B539" s="4"/>
      <c r="C539" s="4"/>
      <c r="D539" s="4"/>
      <c r="E539" s="4"/>
      <c r="F539" s="4"/>
      <c r="G539" s="4"/>
    </row>
    <row r="540" spans="1:7" ht="15">
      <c r="A540" s="4"/>
      <c r="B540" s="4"/>
      <c r="C540" s="4"/>
      <c r="D540" s="4"/>
      <c r="E540" s="4"/>
      <c r="F540" s="4"/>
      <c r="G540" s="4"/>
    </row>
    <row r="541" spans="1:7" ht="15">
      <c r="A541" s="4"/>
      <c r="B541" s="4"/>
      <c r="C541" s="4"/>
      <c r="D541" s="4"/>
      <c r="E541" s="4"/>
      <c r="F541" s="4"/>
      <c r="G541" s="4"/>
    </row>
    <row r="542" spans="1:7" ht="15">
      <c r="A542" s="4"/>
      <c r="B542" s="4"/>
      <c r="C542" s="4"/>
      <c r="D542" s="4"/>
      <c r="E542" s="4"/>
      <c r="F542" s="4"/>
      <c r="G542" s="4"/>
    </row>
    <row r="543" spans="1:7" ht="15">
      <c r="A543" s="4"/>
      <c r="B543" s="4"/>
      <c r="C543" s="4"/>
      <c r="D543" s="4"/>
      <c r="E543" s="4"/>
      <c r="F543" s="4"/>
      <c r="G543" s="4"/>
    </row>
    <row r="544" spans="1:7" ht="15">
      <c r="A544" s="4"/>
      <c r="B544" s="4"/>
      <c r="C544" s="4"/>
      <c r="D544" s="4"/>
      <c r="E544" s="4"/>
      <c r="F544" s="4"/>
      <c r="G544" s="4"/>
    </row>
    <row r="545" spans="1:7" ht="15">
      <c r="A545" s="4"/>
      <c r="B545" s="4"/>
      <c r="C545" s="4"/>
      <c r="D545" s="4"/>
      <c r="E545" s="4"/>
      <c r="F545" s="4"/>
      <c r="G545" s="4"/>
    </row>
    <row r="546" spans="1:7" ht="15">
      <c r="A546" s="4"/>
      <c r="B546" s="4"/>
      <c r="C546" s="4"/>
      <c r="D546" s="4"/>
      <c r="E546" s="4"/>
      <c r="F546" s="4"/>
      <c r="G546" s="4"/>
    </row>
    <row r="547" spans="1:7" ht="15">
      <c r="A547" s="4"/>
      <c r="B547" s="4"/>
      <c r="C547" s="4"/>
      <c r="D547" s="4"/>
      <c r="E547" s="4"/>
      <c r="F547" s="4"/>
      <c r="G547" s="4"/>
    </row>
    <row r="548" spans="1:7" ht="15">
      <c r="A548" s="4"/>
      <c r="B548" s="4"/>
      <c r="C548" s="4"/>
      <c r="D548" s="4"/>
      <c r="E548" s="4"/>
      <c r="F548" s="4"/>
      <c r="G548" s="4"/>
    </row>
    <row r="549" spans="1:7" ht="15">
      <c r="A549" s="4"/>
      <c r="B549" s="4"/>
      <c r="C549" s="4"/>
      <c r="D549" s="4"/>
      <c r="E549" s="4"/>
      <c r="F549" s="4"/>
      <c r="G549" s="4"/>
    </row>
    <row r="550" spans="1:7" ht="15">
      <c r="A550" s="4"/>
      <c r="B550" s="4"/>
      <c r="C550" s="4"/>
      <c r="D550" s="4"/>
      <c r="E550" s="4"/>
      <c r="F550" s="4"/>
      <c r="G550" s="4"/>
    </row>
    <row r="551" spans="1:7" ht="15">
      <c r="A551" s="4"/>
      <c r="B551" s="4"/>
      <c r="C551" s="4"/>
      <c r="D551" s="4"/>
      <c r="E551" s="4"/>
      <c r="F551" s="4"/>
      <c r="G551" s="4"/>
    </row>
    <row r="552" spans="1:7" ht="15">
      <c r="A552" s="4"/>
      <c r="B552" s="4"/>
      <c r="C552" s="4"/>
      <c r="D552" s="4"/>
      <c r="E552" s="4"/>
      <c r="F552" s="4"/>
      <c r="G552" s="4"/>
    </row>
    <row r="553" spans="1:7" ht="15">
      <c r="A553" s="4"/>
      <c r="B553" s="4"/>
      <c r="C553" s="4"/>
      <c r="D553" s="4"/>
      <c r="E553" s="4"/>
      <c r="F553" s="4"/>
      <c r="G553" s="4"/>
    </row>
    <row r="554" spans="1:7" ht="15">
      <c r="A554" s="4"/>
      <c r="B554" s="4"/>
      <c r="C554" s="4"/>
      <c r="D554" s="4"/>
      <c r="E554" s="4"/>
      <c r="F554" s="4"/>
      <c r="G554" s="4"/>
    </row>
    <row r="555" spans="1:7" ht="15">
      <c r="A555" s="4"/>
      <c r="B555" s="4"/>
      <c r="C555" s="4"/>
      <c r="D555" s="4"/>
      <c r="E555" s="4"/>
      <c r="F555" s="4"/>
      <c r="G555" s="4"/>
    </row>
    <row r="556" spans="1:7" ht="15">
      <c r="A556" s="4"/>
      <c r="B556" s="4"/>
      <c r="C556" s="4"/>
      <c r="D556" s="4"/>
      <c r="E556" s="4"/>
      <c r="F556" s="4"/>
      <c r="G556" s="4"/>
    </row>
    <row r="557" spans="1:7" ht="15">
      <c r="A557" s="4"/>
      <c r="B557" s="4"/>
      <c r="C557" s="4"/>
      <c r="D557" s="4"/>
      <c r="E557" s="4"/>
      <c r="F557" s="4"/>
      <c r="G557" s="4"/>
    </row>
    <row r="558" spans="1:7" ht="15">
      <c r="A558" s="4"/>
      <c r="B558" s="4"/>
      <c r="C558" s="4"/>
      <c r="D558" s="4"/>
      <c r="E558" s="4"/>
      <c r="F558" s="4"/>
      <c r="G558" s="4"/>
    </row>
    <row r="559" spans="1:7" ht="15">
      <c r="A559" s="4"/>
      <c r="B559" s="4"/>
      <c r="C559" s="4"/>
      <c r="D559" s="4"/>
      <c r="E559" s="4"/>
      <c r="F559" s="4"/>
      <c r="G559" s="4"/>
    </row>
    <row r="560" spans="1:7" ht="15">
      <c r="A560" s="4"/>
      <c r="B560" s="4"/>
      <c r="C560" s="4"/>
      <c r="D560" s="4"/>
      <c r="E560" s="4"/>
      <c r="F560" s="4"/>
      <c r="G560" s="4"/>
    </row>
    <row r="561" spans="1:7" ht="15">
      <c r="A561" s="4"/>
      <c r="B561" s="4"/>
      <c r="C561" s="4"/>
      <c r="D561" s="4"/>
      <c r="E561" s="4"/>
      <c r="F561" s="4"/>
      <c r="G561" s="4"/>
    </row>
    <row r="562" spans="1:7" ht="15">
      <c r="A562" s="4"/>
      <c r="B562" s="4"/>
      <c r="C562" s="4"/>
      <c r="D562" s="4"/>
      <c r="E562" s="4"/>
      <c r="F562" s="4"/>
      <c r="G562" s="4"/>
    </row>
    <row r="563" spans="1:7" ht="15">
      <c r="A563" s="4"/>
      <c r="B563" s="4"/>
      <c r="C563" s="4"/>
      <c r="D563" s="4"/>
      <c r="E563" s="4"/>
      <c r="F563" s="4"/>
      <c r="G563" s="4"/>
    </row>
    <row r="564" spans="1:7" ht="15">
      <c r="A564" s="4"/>
      <c r="B564" s="4"/>
      <c r="C564" s="4"/>
      <c r="D564" s="4"/>
      <c r="E564" s="4"/>
      <c r="F564" s="4"/>
      <c r="G564" s="4"/>
    </row>
    <row r="565" spans="1:7" ht="15">
      <c r="A565" s="4"/>
      <c r="B565" s="4"/>
      <c r="C565" s="4"/>
      <c r="D565" s="4"/>
      <c r="E565" s="4"/>
      <c r="F565" s="4"/>
      <c r="G565" s="4"/>
    </row>
    <row r="566" spans="1:7" ht="15">
      <c r="A566" s="4"/>
      <c r="B566" s="4"/>
      <c r="C566" s="4"/>
      <c r="D566" s="4"/>
      <c r="E566" s="4"/>
      <c r="F566" s="4"/>
      <c r="G566" s="4"/>
    </row>
    <row r="567" spans="1:7" ht="15">
      <c r="A567" s="4"/>
      <c r="B567" s="4"/>
      <c r="C567" s="4"/>
      <c r="D567" s="4"/>
      <c r="E567" s="4"/>
      <c r="F567" s="4"/>
      <c r="G567" s="4"/>
    </row>
    <row r="568" spans="1:7" ht="15">
      <c r="A568" s="4"/>
      <c r="B568" s="4"/>
      <c r="C568" s="4"/>
      <c r="D568" s="4"/>
      <c r="E568" s="4"/>
      <c r="F568" s="4"/>
      <c r="G568" s="4"/>
    </row>
    <row r="569" spans="1:7" ht="15">
      <c r="A569" s="4"/>
      <c r="B569" s="4"/>
      <c r="C569" s="4"/>
      <c r="D569" s="4"/>
      <c r="E569" s="4"/>
      <c r="F569" s="4"/>
      <c r="G569" s="4"/>
    </row>
    <row r="570" spans="1:7" ht="15">
      <c r="A570" s="4"/>
      <c r="B570" s="4"/>
      <c r="C570" s="4"/>
      <c r="D570" s="4"/>
      <c r="E570" s="4"/>
      <c r="F570" s="4"/>
      <c r="G570" s="4"/>
    </row>
    <row r="571" spans="1:7" ht="15">
      <c r="A571" s="4"/>
      <c r="B571" s="4"/>
      <c r="C571" s="4"/>
      <c r="D571" s="4"/>
      <c r="E571" s="4"/>
      <c r="F571" s="4"/>
      <c r="G571" s="4"/>
    </row>
    <row r="572" spans="1:7" ht="15">
      <c r="A572" s="4"/>
      <c r="B572" s="4"/>
      <c r="C572" s="4"/>
      <c r="D572" s="4"/>
      <c r="E572" s="4"/>
      <c r="F572" s="4"/>
      <c r="G572" s="4"/>
    </row>
    <row r="573" spans="1:7" ht="15">
      <c r="A573" s="4"/>
      <c r="B573" s="4"/>
      <c r="C573" s="4"/>
      <c r="D573" s="4"/>
      <c r="E573" s="4"/>
      <c r="F573" s="4"/>
      <c r="G573" s="4"/>
    </row>
    <row r="574" spans="1:7" ht="15">
      <c r="A574" s="4"/>
      <c r="B574" s="4"/>
      <c r="C574" s="4"/>
      <c r="D574" s="4"/>
      <c r="E574" s="4"/>
      <c r="F574" s="4"/>
      <c r="G574" s="4"/>
    </row>
    <row r="575" spans="1:7" ht="15">
      <c r="A575" s="4"/>
      <c r="B575" s="4"/>
      <c r="C575" s="4"/>
      <c r="D575" s="4"/>
      <c r="E575" s="4"/>
      <c r="F575" s="4"/>
      <c r="G575" s="4"/>
    </row>
    <row r="576" spans="1:7" ht="15">
      <c r="A576" s="4"/>
      <c r="B576" s="4"/>
      <c r="C576" s="4"/>
      <c r="D576" s="4"/>
      <c r="E576" s="4"/>
      <c r="F576" s="4"/>
      <c r="G576" s="4"/>
    </row>
    <row r="577" spans="1:7" ht="15">
      <c r="A577" s="4"/>
      <c r="B577" s="4"/>
      <c r="C577" s="4"/>
      <c r="D577" s="4"/>
      <c r="E577" s="4"/>
      <c r="F577" s="4"/>
      <c r="G577" s="4"/>
    </row>
    <row r="578" spans="1:7" ht="15">
      <c r="A578" s="4"/>
      <c r="B578" s="4"/>
      <c r="C578" s="4"/>
      <c r="D578" s="4"/>
      <c r="E578" s="4"/>
      <c r="F578" s="4"/>
      <c r="G578" s="4"/>
    </row>
    <row r="579" spans="1:7" ht="15">
      <c r="A579" s="4"/>
      <c r="B579" s="4"/>
      <c r="C579" s="4"/>
      <c r="D579" s="4"/>
      <c r="E579" s="4"/>
      <c r="F579" s="4"/>
      <c r="G579" s="4"/>
    </row>
    <row r="580" spans="1:7" ht="15">
      <c r="A580" s="4"/>
      <c r="B580" s="4"/>
      <c r="C580" s="4"/>
      <c r="D580" s="4"/>
      <c r="E580" s="4"/>
      <c r="F580" s="4"/>
      <c r="G580" s="4"/>
    </row>
    <row r="581" spans="1:7" ht="15">
      <c r="A581" s="4"/>
      <c r="B581" s="4"/>
      <c r="C581" s="4"/>
      <c r="D581" s="4"/>
      <c r="E581" s="4"/>
      <c r="F581" s="4"/>
      <c r="G581" s="4"/>
    </row>
    <row r="582" spans="1:7" ht="15">
      <c r="A582" s="4"/>
      <c r="B582" s="4"/>
      <c r="C582" s="4"/>
      <c r="D582" s="4"/>
      <c r="E582" s="4"/>
      <c r="F582" s="4"/>
      <c r="G582" s="4"/>
    </row>
    <row r="583" spans="1:7" ht="15">
      <c r="A583" s="4"/>
      <c r="B583" s="4"/>
      <c r="C583" s="4"/>
      <c r="D583" s="4"/>
      <c r="E583" s="4"/>
      <c r="F583" s="4"/>
      <c r="G583" s="4"/>
    </row>
    <row r="584" spans="1:7" ht="15">
      <c r="A584" s="4"/>
      <c r="B584" s="4"/>
      <c r="C584" s="4"/>
      <c r="D584" s="4"/>
      <c r="E584" s="4"/>
      <c r="F584" s="4"/>
      <c r="G584" s="4"/>
    </row>
    <row r="585" spans="1:7" ht="15">
      <c r="A585" s="4"/>
      <c r="B585" s="4"/>
      <c r="C585" s="4"/>
      <c r="D585" s="4"/>
      <c r="E585" s="4"/>
      <c r="F585" s="4"/>
      <c r="G585" s="4"/>
    </row>
    <row r="586" spans="1:7" ht="15">
      <c r="A586" s="4"/>
      <c r="B586" s="4"/>
      <c r="C586" s="4"/>
      <c r="D586" s="4"/>
      <c r="E586" s="4"/>
      <c r="F586" s="4"/>
      <c r="G586" s="4"/>
    </row>
    <row r="587" spans="1:7" ht="15">
      <c r="A587" s="4"/>
      <c r="B587" s="4"/>
      <c r="C587" s="4"/>
      <c r="D587" s="4"/>
      <c r="E587" s="4"/>
      <c r="F587" s="4"/>
      <c r="G587" s="4"/>
    </row>
    <row r="588" spans="1:7" ht="15">
      <c r="A588" s="4"/>
      <c r="B588" s="4"/>
      <c r="C588" s="4"/>
      <c r="D588" s="4"/>
      <c r="E588" s="4"/>
      <c r="F588" s="4"/>
      <c r="G588" s="4"/>
    </row>
    <row r="589" spans="1:7" ht="15">
      <c r="A589" s="4"/>
      <c r="B589" s="4"/>
      <c r="C589" s="4"/>
      <c r="D589" s="4"/>
      <c r="E589" s="4"/>
      <c r="F589" s="4"/>
      <c r="G589" s="4"/>
    </row>
    <row r="590" spans="1:7" ht="15">
      <c r="A590" s="4"/>
      <c r="B590" s="4"/>
      <c r="C590" s="4"/>
      <c r="D590" s="4"/>
      <c r="E590" s="4"/>
      <c r="F590" s="4"/>
      <c r="G590" s="4"/>
    </row>
    <row r="591" spans="1:7" ht="15">
      <c r="A591" s="4"/>
      <c r="B591" s="4"/>
      <c r="C591" s="4"/>
      <c r="D591" s="4"/>
      <c r="E591" s="4"/>
      <c r="F591" s="4"/>
      <c r="G591" s="4"/>
    </row>
    <row r="592" spans="1:7" ht="15">
      <c r="A592" s="4"/>
      <c r="B592" s="4"/>
      <c r="C592" s="4"/>
      <c r="D592" s="4"/>
      <c r="E592" s="4"/>
      <c r="F592" s="4"/>
      <c r="G592" s="4"/>
    </row>
    <row r="593" spans="1:7" ht="15">
      <c r="A593" s="4"/>
      <c r="B593" s="4"/>
      <c r="C593" s="4"/>
      <c r="D593" s="4"/>
      <c r="E593" s="4"/>
      <c r="F593" s="4"/>
      <c r="G593" s="4"/>
    </row>
    <row r="594" spans="1:7" ht="15">
      <c r="A594" s="4"/>
      <c r="B594" s="4"/>
      <c r="C594" s="4"/>
      <c r="D594" s="4"/>
      <c r="E594" s="4"/>
      <c r="F594" s="4"/>
      <c r="G594" s="4"/>
    </row>
    <row r="595" spans="1:7" ht="15">
      <c r="A595" s="4"/>
      <c r="B595" s="4"/>
      <c r="C595" s="4"/>
      <c r="D595" s="4"/>
      <c r="E595" s="4"/>
      <c r="F595" s="4"/>
      <c r="G595" s="4"/>
    </row>
    <row r="596" spans="1:7" ht="15">
      <c r="A596" s="4"/>
      <c r="B596" s="4"/>
      <c r="C596" s="4"/>
      <c r="D596" s="4"/>
      <c r="E596" s="4"/>
      <c r="F596" s="4"/>
      <c r="G596" s="4"/>
    </row>
    <row r="597" spans="1:7" ht="15">
      <c r="A597" s="4"/>
      <c r="B597" s="4"/>
      <c r="C597" s="4"/>
      <c r="D597" s="4"/>
      <c r="E597" s="4"/>
      <c r="F597" s="4"/>
      <c r="G597" s="4"/>
    </row>
    <row r="598" spans="1:7" ht="15">
      <c r="A598" s="4"/>
      <c r="B598" s="4"/>
      <c r="C598" s="4"/>
      <c r="D598" s="4"/>
      <c r="E598" s="4"/>
      <c r="F598" s="4"/>
      <c r="G598" s="4"/>
    </row>
    <row r="599" spans="1:7" ht="15">
      <c r="A599" s="4"/>
      <c r="B599" s="4"/>
      <c r="C599" s="4"/>
      <c r="D599" s="4"/>
      <c r="E599" s="4"/>
      <c r="F599" s="4"/>
      <c r="G599" s="4"/>
    </row>
    <row r="600" spans="1:7" ht="15">
      <c r="A600" s="4"/>
      <c r="B600" s="4"/>
      <c r="C600" s="4"/>
      <c r="D600" s="4"/>
      <c r="E600" s="4"/>
      <c r="F600" s="4"/>
      <c r="G600" s="4"/>
    </row>
    <row r="601" spans="1:7" ht="15">
      <c r="A601" s="4"/>
      <c r="B601" s="4"/>
      <c r="C601" s="4"/>
      <c r="D601" s="4"/>
      <c r="E601" s="4"/>
      <c r="F601" s="4"/>
      <c r="G601" s="4"/>
    </row>
    <row r="602" spans="1:7" ht="15">
      <c r="A602" s="4"/>
      <c r="B602" s="4"/>
      <c r="C602" s="4"/>
      <c r="D602" s="4"/>
      <c r="E602" s="4"/>
      <c r="F602" s="4"/>
      <c r="G602" s="4"/>
    </row>
    <row r="603" spans="1:7" ht="15">
      <c r="A603" s="4"/>
      <c r="B603" s="4"/>
      <c r="C603" s="4"/>
      <c r="D603" s="4"/>
      <c r="E603" s="4"/>
      <c r="F603" s="4"/>
      <c r="G603" s="4"/>
    </row>
    <row r="604" spans="1:7" ht="15">
      <c r="A604" s="4"/>
      <c r="B604" s="4"/>
      <c r="C604" s="4"/>
      <c r="D604" s="4"/>
      <c r="E604" s="4"/>
      <c r="F604" s="4"/>
      <c r="G604" s="4"/>
    </row>
    <row r="605" spans="1:7" ht="15">
      <c r="A605" s="4"/>
      <c r="B605" s="4"/>
      <c r="C605" s="4"/>
      <c r="D605" s="4"/>
      <c r="E605" s="4"/>
      <c r="F605" s="4"/>
      <c r="G605" s="4"/>
    </row>
    <row r="606" spans="1:7" ht="15">
      <c r="A606" s="4"/>
      <c r="B606" s="4"/>
      <c r="C606" s="4"/>
      <c r="D606" s="4"/>
      <c r="E606" s="4"/>
      <c r="F606" s="4"/>
      <c r="G606" s="4"/>
    </row>
    <row r="607" spans="1:7" ht="15">
      <c r="A607" s="4"/>
      <c r="B607" s="4"/>
      <c r="C607" s="4"/>
      <c r="D607" s="4"/>
      <c r="E607" s="4"/>
      <c r="F607" s="4"/>
      <c r="G607" s="4"/>
    </row>
    <row r="608" spans="1:7" ht="15">
      <c r="A608" s="4"/>
      <c r="B608" s="4"/>
      <c r="C608" s="4"/>
      <c r="D608" s="4"/>
      <c r="E608" s="4"/>
      <c r="F608" s="4"/>
      <c r="G608" s="4"/>
    </row>
    <row r="609" spans="1:7" ht="15">
      <c r="A609" s="4"/>
      <c r="B609" s="4"/>
      <c r="C609" s="4"/>
      <c r="D609" s="4"/>
      <c r="E609" s="4"/>
      <c r="F609" s="4"/>
      <c r="G609" s="4"/>
    </row>
    <row r="610" spans="1:7" ht="15">
      <c r="A610" s="4"/>
      <c r="B610" s="4"/>
      <c r="C610" s="4"/>
      <c r="D610" s="4"/>
      <c r="E610" s="4"/>
      <c r="F610" s="4"/>
      <c r="G610" s="4"/>
    </row>
    <row r="611" spans="1:7" ht="15">
      <c r="A611" s="4"/>
      <c r="B611" s="4"/>
      <c r="C611" s="4"/>
      <c r="D611" s="4"/>
      <c r="E611" s="4"/>
      <c r="F611" s="4"/>
      <c r="G611" s="4"/>
    </row>
    <row r="612" spans="1:7" ht="15">
      <c r="A612" s="4"/>
      <c r="B612" s="4"/>
      <c r="C612" s="4"/>
      <c r="D612" s="4"/>
      <c r="E612" s="4"/>
      <c r="F612" s="4"/>
      <c r="G612" s="4"/>
    </row>
    <row r="613" spans="1:7" ht="15">
      <c r="A613" s="4"/>
      <c r="B613" s="4"/>
      <c r="C613" s="4"/>
      <c r="D613" s="4"/>
      <c r="E613" s="4"/>
      <c r="F613" s="4"/>
      <c r="G613" s="4"/>
    </row>
    <row r="614" spans="1:7" ht="15">
      <c r="A614" s="4"/>
      <c r="B614" s="4"/>
      <c r="C614" s="4"/>
      <c r="D614" s="4"/>
      <c r="E614" s="4"/>
      <c r="F614" s="4"/>
      <c r="G614" s="4"/>
    </row>
    <row r="615" spans="1:7" ht="15">
      <c r="A615" s="4"/>
      <c r="B615" s="4"/>
      <c r="C615" s="4"/>
      <c r="D615" s="4"/>
      <c r="E615" s="4"/>
      <c r="F615" s="4"/>
      <c r="G615" s="4"/>
    </row>
    <row r="616" spans="1:7" ht="15">
      <c r="A616" s="4"/>
      <c r="B616" s="4"/>
      <c r="C616" s="4"/>
      <c r="D616" s="4"/>
      <c r="E616" s="4"/>
      <c r="F616" s="4"/>
      <c r="G616" s="4"/>
    </row>
    <row r="617" spans="1:7" ht="15">
      <c r="A617" s="4"/>
      <c r="B617" s="4"/>
      <c r="C617" s="4"/>
      <c r="D617" s="4"/>
      <c r="E617" s="4"/>
      <c r="F617" s="4"/>
      <c r="G617" s="4"/>
    </row>
    <row r="618" spans="1:7" ht="15">
      <c r="A618" s="4"/>
      <c r="B618" s="4"/>
      <c r="C618" s="4"/>
      <c r="D618" s="4"/>
      <c r="E618" s="4"/>
      <c r="F618" s="4"/>
      <c r="G618" s="4"/>
    </row>
    <row r="619" spans="1:7" ht="15">
      <c r="A619" s="4"/>
      <c r="B619" s="4"/>
      <c r="C619" s="4"/>
      <c r="D619" s="4"/>
      <c r="E619" s="4"/>
      <c r="F619" s="4"/>
      <c r="G619" s="4"/>
    </row>
    <row r="620" spans="1:7" ht="15">
      <c r="A620" s="4"/>
      <c r="B620" s="4"/>
      <c r="C620" s="4"/>
      <c r="D620" s="4"/>
      <c r="E620" s="4"/>
      <c r="F620" s="4"/>
      <c r="G620" s="4"/>
    </row>
    <row r="621" spans="1:7" ht="15">
      <c r="A621" s="4"/>
      <c r="B621" s="4"/>
      <c r="C621" s="4"/>
      <c r="D621" s="4"/>
      <c r="E621" s="4"/>
      <c r="F621" s="4"/>
      <c r="G621" s="4"/>
    </row>
    <row r="622" spans="1:7" ht="15">
      <c r="A622" s="4"/>
      <c r="B622" s="4"/>
      <c r="C622" s="4"/>
      <c r="D622" s="4"/>
      <c r="E622" s="4"/>
      <c r="F622" s="4"/>
      <c r="G622" s="4"/>
    </row>
    <row r="623" spans="1:7" ht="15">
      <c r="A623" s="4"/>
      <c r="B623" s="4"/>
      <c r="C623" s="4"/>
      <c r="D623" s="4"/>
      <c r="E623" s="4"/>
      <c r="F623" s="4"/>
      <c r="G623" s="4"/>
    </row>
    <row r="624" spans="1:7" ht="15">
      <c r="A624" s="4"/>
      <c r="B624" s="4"/>
      <c r="C624" s="4"/>
      <c r="D624" s="4"/>
      <c r="E624" s="4"/>
      <c r="F624" s="4"/>
      <c r="G624" s="4"/>
    </row>
    <row r="625" spans="1:7" ht="15">
      <c r="A625" s="4"/>
      <c r="B625" s="4"/>
      <c r="C625" s="4"/>
      <c r="D625" s="4"/>
      <c r="E625" s="4"/>
      <c r="F625" s="4"/>
      <c r="G625" s="4"/>
    </row>
    <row r="626" spans="1:7" ht="15">
      <c r="A626" s="4"/>
      <c r="B626" s="4"/>
      <c r="C626" s="4"/>
      <c r="D626" s="4"/>
      <c r="E626" s="4"/>
      <c r="F626" s="4"/>
      <c r="G626" s="4"/>
    </row>
    <row r="627" spans="1:7" ht="15">
      <c r="A627" s="4"/>
      <c r="B627" s="4"/>
      <c r="C627" s="4"/>
      <c r="D627" s="4"/>
      <c r="E627" s="4"/>
      <c r="F627" s="4"/>
      <c r="G627" s="4"/>
    </row>
    <row r="628" spans="1:7" ht="15">
      <c r="A628" s="4"/>
      <c r="B628" s="4"/>
      <c r="C628" s="4"/>
      <c r="D628" s="4"/>
      <c r="E628" s="4"/>
      <c r="F628" s="4"/>
      <c r="G628" s="4"/>
    </row>
    <row r="629" spans="1:7" ht="15">
      <c r="A629" s="4"/>
      <c r="B629" s="4"/>
      <c r="C629" s="4"/>
      <c r="D629" s="4"/>
      <c r="E629" s="4"/>
      <c r="F629" s="4"/>
      <c r="G629" s="4"/>
    </row>
    <row r="630" spans="1:7" ht="15">
      <c r="A630" s="4"/>
      <c r="B630" s="4"/>
      <c r="C630" s="4"/>
      <c r="D630" s="4"/>
      <c r="E630" s="4"/>
      <c r="F630" s="4"/>
      <c r="G630" s="4"/>
    </row>
    <row r="631" spans="1:7" ht="15">
      <c r="A631" s="4"/>
      <c r="B631" s="4"/>
      <c r="C631" s="4"/>
      <c r="D631" s="4"/>
      <c r="E631" s="4"/>
      <c r="F631" s="4"/>
      <c r="G631" s="4"/>
    </row>
    <row r="632" spans="1:7" ht="15">
      <c r="A632" s="4"/>
      <c r="B632" s="4"/>
      <c r="C632" s="4"/>
      <c r="D632" s="4"/>
      <c r="E632" s="4"/>
      <c r="F632" s="4"/>
      <c r="G632" s="4"/>
    </row>
    <row r="633" spans="1:7" ht="15">
      <c r="A633" s="4"/>
      <c r="B633" s="4"/>
      <c r="C633" s="4"/>
      <c r="D633" s="4"/>
      <c r="E633" s="4"/>
      <c r="F633" s="4"/>
      <c r="G633" s="4"/>
    </row>
    <row r="634" spans="1:7" ht="15">
      <c r="A634" s="4"/>
      <c r="B634" s="4"/>
      <c r="C634" s="4"/>
      <c r="D634" s="4"/>
      <c r="E634" s="4"/>
      <c r="F634" s="4"/>
      <c r="G634" s="4"/>
    </row>
    <row r="635" spans="1:7" ht="15">
      <c r="A635" s="4"/>
      <c r="B635" s="4"/>
      <c r="C635" s="4"/>
      <c r="D635" s="4"/>
      <c r="E635" s="4"/>
      <c r="F635" s="4"/>
      <c r="G635" s="4"/>
    </row>
    <row r="636" spans="1:7" ht="15">
      <c r="A636" s="4"/>
      <c r="B636" s="4"/>
      <c r="C636" s="4"/>
      <c r="D636" s="4"/>
      <c r="E636" s="4"/>
      <c r="F636" s="4"/>
      <c r="G636" s="4"/>
    </row>
    <row r="637" spans="1:7" ht="15">
      <c r="A637" s="4"/>
      <c r="B637" s="4"/>
      <c r="C637" s="4"/>
      <c r="D637" s="4"/>
      <c r="E637" s="4"/>
      <c r="F637" s="4"/>
      <c r="G637" s="4"/>
    </row>
    <row r="638" spans="3:7" ht="15">
      <c r="C638" s="9"/>
      <c r="D638" s="9"/>
      <c r="E638" s="16"/>
      <c r="F638" s="9"/>
      <c r="G638" s="10"/>
    </row>
  </sheetData>
  <sheetProtection/>
  <printOptions gridLines="1"/>
  <pageMargins left="0.1968503937007874" right="0.1968503937007874" top="0.7480314960629921" bottom="0.35433070866141736" header="0.31496062992125984" footer="0.31496062992125984"/>
  <pageSetup fitToHeight="1" fitToWidth="1" orientation="landscape" pageOrder="overThenDown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0"/>
  <sheetViews>
    <sheetView zoomScale="60" zoomScaleNormal="60" zoomScalePageLayoutView="0" workbookViewId="0" topLeftCell="A10">
      <selection activeCell="A39" sqref="A39"/>
    </sheetView>
  </sheetViews>
  <sheetFormatPr defaultColWidth="9.140625" defaultRowHeight="15"/>
  <cols>
    <col min="2" max="2" width="54.7109375" style="0" customWidth="1"/>
    <col min="3" max="3" width="21.28125" style="0" customWidth="1"/>
    <col min="4" max="4" width="23.7109375" style="0" customWidth="1"/>
    <col min="5" max="5" width="16.28125" style="0" customWidth="1"/>
    <col min="6" max="6" width="18.57421875" style="0" customWidth="1"/>
    <col min="7" max="7" width="19.7109375" style="0" customWidth="1"/>
    <col min="8" max="8" width="20.140625" style="0" customWidth="1"/>
    <col min="9" max="9" width="17.7109375" style="0" customWidth="1"/>
    <col min="10" max="10" width="21.00390625" style="0" customWidth="1"/>
    <col min="11" max="11" width="15.00390625" style="0" customWidth="1"/>
    <col min="12" max="12" width="23.140625" style="0" customWidth="1"/>
    <col min="13" max="13" width="19.28125" style="0" customWidth="1"/>
    <col min="14" max="14" width="35.421875" style="0" customWidth="1"/>
  </cols>
  <sheetData>
    <row r="1" spans="1:13" ht="18.75">
      <c r="A1" s="88"/>
      <c r="B1" s="319" t="s">
        <v>79</v>
      </c>
      <c r="C1" s="82"/>
      <c r="D1" s="78"/>
      <c r="E1" s="79" t="s">
        <v>80</v>
      </c>
      <c r="F1" s="83"/>
      <c r="G1" s="83"/>
      <c r="H1" s="83"/>
      <c r="I1" s="83"/>
      <c r="J1" s="83"/>
      <c r="K1" s="84"/>
      <c r="L1" s="85"/>
      <c r="M1" s="86"/>
    </row>
    <row r="2" spans="1:13" ht="19.5" thickBot="1">
      <c r="A2" s="44"/>
      <c r="B2" s="320" t="s">
        <v>1</v>
      </c>
      <c r="C2" s="48"/>
      <c r="D2" s="87"/>
      <c r="E2" s="87"/>
      <c r="F2" s="80"/>
      <c r="G2" s="80"/>
      <c r="H2" s="80"/>
      <c r="I2" s="80"/>
      <c r="J2" s="80"/>
      <c r="K2" s="80"/>
      <c r="L2" s="80"/>
      <c r="M2" s="81"/>
    </row>
    <row r="3" spans="1:13" ht="18.75">
      <c r="A3" s="44"/>
      <c r="B3" s="320"/>
      <c r="C3" s="242" t="s">
        <v>46</v>
      </c>
      <c r="D3" s="392" t="s">
        <v>164</v>
      </c>
      <c r="E3" s="393"/>
      <c r="F3" s="243" t="s">
        <v>174</v>
      </c>
      <c r="G3" s="244"/>
      <c r="H3" s="244"/>
      <c r="I3" s="244"/>
      <c r="J3" s="244"/>
      <c r="K3" s="244"/>
      <c r="L3" s="244"/>
      <c r="M3" s="245"/>
    </row>
    <row r="4" spans="1:13" ht="18.75">
      <c r="A4" s="44"/>
      <c r="B4" s="320"/>
      <c r="C4" s="246" t="s">
        <v>4</v>
      </c>
      <c r="D4" s="247" t="s">
        <v>81</v>
      </c>
      <c r="E4" s="248"/>
      <c r="F4" s="249" t="s">
        <v>165</v>
      </c>
      <c r="G4" s="250"/>
      <c r="H4" s="251" t="s">
        <v>166</v>
      </c>
      <c r="I4" s="250"/>
      <c r="J4" s="251" t="s">
        <v>167</v>
      </c>
      <c r="K4" s="250"/>
      <c r="L4" s="252" t="s">
        <v>82</v>
      </c>
      <c r="M4" s="253"/>
    </row>
    <row r="5" spans="1:13" ht="19.5" thickBot="1">
      <c r="A5" s="44"/>
      <c r="B5" s="320"/>
      <c r="C5" s="391" t="s">
        <v>163</v>
      </c>
      <c r="D5" s="254" t="s">
        <v>83</v>
      </c>
      <c r="E5" s="255"/>
      <c r="F5" s="249" t="s">
        <v>84</v>
      </c>
      <c r="G5" s="256" t="s">
        <v>85</v>
      </c>
      <c r="H5" s="251" t="s">
        <v>84</v>
      </c>
      <c r="I5" s="256" t="s">
        <v>85</v>
      </c>
      <c r="J5" s="251" t="s">
        <v>84</v>
      </c>
      <c r="K5" s="256" t="s">
        <v>86</v>
      </c>
      <c r="L5" s="252" t="s">
        <v>84</v>
      </c>
      <c r="M5" s="257" t="s">
        <v>86</v>
      </c>
    </row>
    <row r="6" spans="1:13" ht="18.75">
      <c r="A6" s="44"/>
      <c r="B6" s="321" t="s">
        <v>51</v>
      </c>
      <c r="C6" s="258"/>
      <c r="D6" s="259" t="s">
        <v>84</v>
      </c>
      <c r="E6" s="260" t="s">
        <v>87</v>
      </c>
      <c r="F6" s="261"/>
      <c r="G6" s="262"/>
      <c r="H6" s="261"/>
      <c r="I6" s="262"/>
      <c r="J6" s="261"/>
      <c r="K6" s="262"/>
      <c r="L6" s="261"/>
      <c r="M6" s="263"/>
    </row>
    <row r="7" spans="1:13" ht="18.75">
      <c r="A7" s="44"/>
      <c r="B7" s="320"/>
      <c r="C7" s="258"/>
      <c r="D7" s="264"/>
      <c r="E7" s="262"/>
      <c r="F7" s="265"/>
      <c r="G7" s="262"/>
      <c r="H7" s="265"/>
      <c r="I7" s="262"/>
      <c r="J7" s="265"/>
      <c r="K7" s="262"/>
      <c r="L7" s="265"/>
      <c r="M7" s="263"/>
    </row>
    <row r="8" spans="1:13" ht="18.75">
      <c r="A8" s="44"/>
      <c r="B8" s="320" t="s">
        <v>52</v>
      </c>
      <c r="C8" s="258"/>
      <c r="D8" s="264"/>
      <c r="E8" s="262"/>
      <c r="F8" s="265"/>
      <c r="G8" s="262"/>
      <c r="H8" s="265"/>
      <c r="I8" s="262"/>
      <c r="J8" s="265"/>
      <c r="K8" s="262"/>
      <c r="L8" s="265"/>
      <c r="M8" s="263"/>
    </row>
    <row r="9" spans="1:13" ht="18.75">
      <c r="A9" s="44"/>
      <c r="B9" s="320"/>
      <c r="C9" s="258"/>
      <c r="D9" s="264"/>
      <c r="E9" s="262"/>
      <c r="F9" s="265"/>
      <c r="G9" s="262"/>
      <c r="H9" s="265"/>
      <c r="I9" s="262"/>
      <c r="J9" s="265"/>
      <c r="K9" s="262"/>
      <c r="L9" s="265"/>
      <c r="M9" s="263"/>
    </row>
    <row r="10" spans="1:13" ht="18.75">
      <c r="A10" s="44"/>
      <c r="B10" s="322" t="s">
        <v>53</v>
      </c>
      <c r="C10" s="258"/>
      <c r="D10" s="264"/>
      <c r="E10" s="262"/>
      <c r="F10" s="265"/>
      <c r="G10" s="262"/>
      <c r="H10" s="265"/>
      <c r="I10" s="262"/>
      <c r="J10" s="265"/>
      <c r="K10" s="262"/>
      <c r="L10" s="265"/>
      <c r="M10" s="263"/>
    </row>
    <row r="11" spans="1:13" ht="18.75">
      <c r="A11" s="44"/>
      <c r="B11" s="320"/>
      <c r="C11" s="258"/>
      <c r="D11" s="264"/>
      <c r="E11" s="262"/>
      <c r="F11" s="265"/>
      <c r="G11" s="262"/>
      <c r="H11" s="265"/>
      <c r="I11" s="262"/>
      <c r="J11" s="265"/>
      <c r="K11" s="262"/>
      <c r="L11" s="265">
        <f>SUM(F11:K11)</f>
        <v>0</v>
      </c>
      <c r="M11" s="263"/>
    </row>
    <row r="12" spans="1:13" ht="18.75">
      <c r="A12" s="44"/>
      <c r="B12" s="322" t="s">
        <v>54</v>
      </c>
      <c r="C12" s="266"/>
      <c r="D12" s="264"/>
      <c r="E12" s="262"/>
      <c r="F12" s="265"/>
      <c r="G12" s="262"/>
      <c r="H12" s="265"/>
      <c r="I12" s="262"/>
      <c r="J12" s="265"/>
      <c r="K12" s="262"/>
      <c r="L12" s="265"/>
      <c r="M12" s="263"/>
    </row>
    <row r="13" spans="1:13" ht="18.75">
      <c r="A13" s="44"/>
      <c r="B13" s="320"/>
      <c r="C13" s="258"/>
      <c r="D13" s="264"/>
      <c r="E13" s="262"/>
      <c r="F13" s="265"/>
      <c r="G13" s="262"/>
      <c r="H13" s="265"/>
      <c r="I13" s="262"/>
      <c r="J13" s="265"/>
      <c r="K13" s="262"/>
      <c r="L13" s="265"/>
      <c r="M13" s="263"/>
    </row>
    <row r="14" spans="1:13" ht="18.75">
      <c r="A14" s="44"/>
      <c r="B14" s="322" t="s">
        <v>55</v>
      </c>
      <c r="C14" s="258"/>
      <c r="D14" s="264"/>
      <c r="E14" s="262"/>
      <c r="F14" s="265"/>
      <c r="G14" s="262"/>
      <c r="H14" s="265"/>
      <c r="I14" s="262"/>
      <c r="J14" s="265"/>
      <c r="K14" s="262"/>
      <c r="L14" s="265">
        <f>(F14+H14+J14)</f>
        <v>0</v>
      </c>
      <c r="M14" s="263">
        <f>(G14+I14+K14)</f>
        <v>0</v>
      </c>
    </row>
    <row r="15" spans="1:13" ht="18.75">
      <c r="A15" s="44"/>
      <c r="B15" s="320"/>
      <c r="C15" s="258"/>
      <c r="D15" s="264"/>
      <c r="E15" s="262"/>
      <c r="F15" s="265"/>
      <c r="G15" s="262"/>
      <c r="H15" s="265"/>
      <c r="I15" s="262"/>
      <c r="J15" s="265"/>
      <c r="K15" s="262"/>
      <c r="L15" s="265">
        <f>(F15+H15+J15)</f>
        <v>0</v>
      </c>
      <c r="M15" s="263"/>
    </row>
    <row r="16" spans="1:13" ht="18.75">
      <c r="A16" s="44"/>
      <c r="B16" s="322" t="s">
        <v>35</v>
      </c>
      <c r="C16" s="266"/>
      <c r="D16" s="264"/>
      <c r="E16" s="262"/>
      <c r="F16" s="265"/>
      <c r="G16" s="262"/>
      <c r="H16" s="265"/>
      <c r="I16" s="262"/>
      <c r="J16" s="265"/>
      <c r="K16" s="262"/>
      <c r="L16" s="265">
        <f>(F16+H16+J16)</f>
        <v>0</v>
      </c>
      <c r="M16" s="263"/>
    </row>
    <row r="17" spans="1:13" ht="18.75">
      <c r="A17" s="44"/>
      <c r="B17" s="320"/>
      <c r="C17" s="258"/>
      <c r="D17" s="264"/>
      <c r="E17" s="262"/>
      <c r="F17" s="267"/>
      <c r="G17" s="260"/>
      <c r="H17" s="268"/>
      <c r="I17" s="260"/>
      <c r="J17" s="268"/>
      <c r="K17" s="260"/>
      <c r="L17" s="265">
        <f>(F17+H17+J17)</f>
        <v>0</v>
      </c>
      <c r="M17" s="269">
        <f>SUM(M6:M16)</f>
        <v>0</v>
      </c>
    </row>
    <row r="18" spans="1:14" ht="18.75">
      <c r="A18" s="44"/>
      <c r="B18" s="322" t="s">
        <v>56</v>
      </c>
      <c r="C18" s="270"/>
      <c r="D18" s="271"/>
      <c r="E18" s="272"/>
      <c r="F18" s="267"/>
      <c r="G18" s="272"/>
      <c r="H18" s="267"/>
      <c r="I18" s="272"/>
      <c r="J18" s="267"/>
      <c r="K18" s="272"/>
      <c r="L18" s="265">
        <f>(F18+H18+J18)</f>
        <v>0</v>
      </c>
      <c r="M18" s="269"/>
      <c r="N18" s="29"/>
    </row>
    <row r="19" spans="1:14" ht="18.75">
      <c r="A19" s="44"/>
      <c r="B19" s="323" t="s">
        <v>57</v>
      </c>
      <c r="C19" s="408">
        <v>0</v>
      </c>
      <c r="D19" s="273">
        <v>0</v>
      </c>
      <c r="E19" s="272"/>
      <c r="F19" s="274"/>
      <c r="G19" s="272"/>
      <c r="H19" s="403"/>
      <c r="I19" s="272"/>
      <c r="J19" s="404"/>
      <c r="K19" s="260"/>
      <c r="L19" s="404">
        <f>(F19+H19+J19)</f>
        <v>0</v>
      </c>
      <c r="M19" s="269"/>
      <c r="N19" s="29"/>
    </row>
    <row r="20" spans="1:14" ht="18.75">
      <c r="A20" s="44"/>
      <c r="B20" s="323" t="s">
        <v>58</v>
      </c>
      <c r="C20" s="409">
        <v>13211.42</v>
      </c>
      <c r="D20" s="275">
        <v>13211.42</v>
      </c>
      <c r="E20" s="260"/>
      <c r="F20" s="274">
        <v>13211.42</v>
      </c>
      <c r="G20" s="272"/>
      <c r="H20" s="403">
        <v>12911.42</v>
      </c>
      <c r="I20" s="272"/>
      <c r="J20" s="405">
        <v>12911.42</v>
      </c>
      <c r="K20" s="272"/>
      <c r="L20" s="404">
        <f>SUM(F20+H20+J20)</f>
        <v>39034.26</v>
      </c>
      <c r="M20" s="276"/>
      <c r="N20" s="29"/>
    </row>
    <row r="21" spans="1:14" ht="18.75">
      <c r="A21" s="44"/>
      <c r="B21" s="323" t="s">
        <v>59</v>
      </c>
      <c r="C21" s="409"/>
      <c r="D21" s="275">
        <v>5000</v>
      </c>
      <c r="E21" s="272"/>
      <c r="F21" s="275">
        <v>5000</v>
      </c>
      <c r="G21" s="262"/>
      <c r="H21" s="404">
        <v>0</v>
      </c>
      <c r="I21" s="262"/>
      <c r="J21" s="406">
        <v>0</v>
      </c>
      <c r="K21" s="262"/>
      <c r="L21" s="404">
        <f aca="true" t="shared" si="0" ref="L21:L29">SUM(F21+H21+J21)</f>
        <v>5000</v>
      </c>
      <c r="M21" s="263"/>
      <c r="N21" s="29"/>
    </row>
    <row r="22" spans="1:13" ht="18.75">
      <c r="A22" s="44"/>
      <c r="B22" s="323" t="s">
        <v>60</v>
      </c>
      <c r="C22" s="410">
        <v>710.81</v>
      </c>
      <c r="D22" s="278">
        <v>3000</v>
      </c>
      <c r="E22" s="262"/>
      <c r="F22" s="402">
        <v>2000</v>
      </c>
      <c r="G22" s="262"/>
      <c r="H22" s="404">
        <v>2000</v>
      </c>
      <c r="I22" s="262"/>
      <c r="J22" s="406">
        <v>2000</v>
      </c>
      <c r="K22" s="262"/>
      <c r="L22" s="404">
        <f t="shared" si="0"/>
        <v>6000</v>
      </c>
      <c r="M22" s="263"/>
    </row>
    <row r="23" spans="1:13" ht="18.75">
      <c r="A23" s="44"/>
      <c r="B23" s="323" t="s">
        <v>88</v>
      </c>
      <c r="C23" s="409">
        <v>17586.37</v>
      </c>
      <c r="D23" s="275">
        <v>14225</v>
      </c>
      <c r="E23" s="262"/>
      <c r="F23" s="275">
        <v>14225</v>
      </c>
      <c r="G23" s="262"/>
      <c r="H23" s="404">
        <v>15000</v>
      </c>
      <c r="I23" s="262"/>
      <c r="J23" s="406">
        <v>15500</v>
      </c>
      <c r="K23" s="262"/>
      <c r="L23" s="404">
        <f t="shared" si="0"/>
        <v>44725</v>
      </c>
      <c r="M23" s="263"/>
    </row>
    <row r="24" spans="1:13" ht="18.75">
      <c r="A24" s="44"/>
      <c r="B24" s="323" t="s">
        <v>61</v>
      </c>
      <c r="C24" s="409">
        <v>17371.77</v>
      </c>
      <c r="D24" s="275">
        <v>30000</v>
      </c>
      <c r="E24" s="262"/>
      <c r="F24" s="402">
        <v>15000</v>
      </c>
      <c r="G24" s="262"/>
      <c r="H24" s="404">
        <v>18000</v>
      </c>
      <c r="I24" s="262"/>
      <c r="J24" s="406">
        <v>22000</v>
      </c>
      <c r="K24" s="262"/>
      <c r="L24" s="404">
        <f t="shared" si="0"/>
        <v>55000</v>
      </c>
      <c r="M24" s="263"/>
    </row>
    <row r="25" spans="1:13" ht="18.75">
      <c r="A25" s="44"/>
      <c r="B25" s="323" t="s">
        <v>89</v>
      </c>
      <c r="C25" s="409">
        <v>25000</v>
      </c>
      <c r="D25" s="275">
        <v>25000</v>
      </c>
      <c r="E25" s="262"/>
      <c r="F25" s="275">
        <v>25000</v>
      </c>
      <c r="G25" s="262"/>
      <c r="H25" s="404">
        <v>25500</v>
      </c>
      <c r="I25" s="262"/>
      <c r="J25" s="406">
        <v>26000</v>
      </c>
      <c r="K25" s="262"/>
      <c r="L25" s="404">
        <f t="shared" si="0"/>
        <v>76500</v>
      </c>
      <c r="M25" s="263"/>
    </row>
    <row r="26" spans="1:13" ht="18.75">
      <c r="A26" s="44"/>
      <c r="B26" s="323" t="s">
        <v>62</v>
      </c>
      <c r="C26" s="410">
        <v>701.67</v>
      </c>
      <c r="D26" s="279">
        <v>5000</v>
      </c>
      <c r="E26" s="260"/>
      <c r="F26" s="402">
        <v>3000</v>
      </c>
      <c r="G26" s="361"/>
      <c r="H26" s="403">
        <v>3000</v>
      </c>
      <c r="I26" s="260"/>
      <c r="J26" s="405">
        <v>3000</v>
      </c>
      <c r="K26" s="260"/>
      <c r="L26" s="404">
        <f t="shared" si="0"/>
        <v>9000</v>
      </c>
      <c r="M26" s="269"/>
    </row>
    <row r="27" spans="1:14" ht="18.75">
      <c r="A27" s="44"/>
      <c r="B27" s="323" t="s">
        <v>90</v>
      </c>
      <c r="C27" s="410"/>
      <c r="D27" s="280">
        <v>18000</v>
      </c>
      <c r="E27" s="281"/>
      <c r="F27" s="274"/>
      <c r="G27" s="281"/>
      <c r="H27" s="405"/>
      <c r="I27" s="281"/>
      <c r="J27" s="405"/>
      <c r="K27" s="281"/>
      <c r="L27" s="404"/>
      <c r="M27" s="283"/>
      <c r="N27" s="29"/>
    </row>
    <row r="28" spans="1:14" ht="18.75">
      <c r="A28" s="44"/>
      <c r="B28" s="323" t="s">
        <v>123</v>
      </c>
      <c r="C28" s="394">
        <v>304048</v>
      </c>
      <c r="D28" s="394">
        <v>761011.89</v>
      </c>
      <c r="E28" s="281"/>
      <c r="F28" s="402">
        <v>419916.67</v>
      </c>
      <c r="G28" s="281"/>
      <c r="H28" s="405">
        <v>415631.81</v>
      </c>
      <c r="I28" s="281"/>
      <c r="J28" s="407" t="s">
        <v>172</v>
      </c>
      <c r="K28" s="281"/>
      <c r="L28" s="404">
        <v>1246895.42</v>
      </c>
      <c r="M28" s="283"/>
      <c r="N28" s="29"/>
    </row>
    <row r="29" spans="1:14" ht="18.75">
      <c r="A29" s="44"/>
      <c r="B29" s="323" t="s">
        <v>91</v>
      </c>
      <c r="C29" s="394">
        <v>101289</v>
      </c>
      <c r="D29" s="279">
        <v>157245.89</v>
      </c>
      <c r="E29" s="281"/>
      <c r="F29" s="402">
        <v>145540.23</v>
      </c>
      <c r="G29" s="281"/>
      <c r="H29" s="405">
        <v>127039.3</v>
      </c>
      <c r="I29" s="281"/>
      <c r="J29" s="405">
        <v>133578.39</v>
      </c>
      <c r="K29" s="281"/>
      <c r="L29" s="404">
        <f t="shared" si="0"/>
        <v>406157.92000000004</v>
      </c>
      <c r="M29" s="283"/>
      <c r="N29" s="29"/>
    </row>
    <row r="30" spans="1:14" ht="18.75">
      <c r="A30" s="44"/>
      <c r="B30" s="323"/>
      <c r="C30" s="277"/>
      <c r="D30" s="284"/>
      <c r="E30" s="281"/>
      <c r="F30" s="282"/>
      <c r="G30" s="281"/>
      <c r="H30" s="405"/>
      <c r="I30" s="281"/>
      <c r="J30" s="282"/>
      <c r="K30" s="281"/>
      <c r="L30" s="282"/>
      <c r="M30" s="283"/>
      <c r="N30" s="29"/>
    </row>
    <row r="31" spans="1:14" ht="18.75">
      <c r="A31" s="237"/>
      <c r="B31" s="324" t="s">
        <v>37</v>
      </c>
      <c r="C31" s="285">
        <f>SUM(C19:C30)</f>
        <v>479919.04</v>
      </c>
      <c r="D31" s="286">
        <f>SUM(D19:D29)</f>
        <v>1031694.2000000001</v>
      </c>
      <c r="E31" s="287"/>
      <c r="F31" s="288">
        <f>SUM(F19:F30)</f>
        <v>642893.32</v>
      </c>
      <c r="G31" s="288">
        <f>SUM(G19:G30)</f>
        <v>0</v>
      </c>
      <c r="H31" s="288">
        <f>SUM(H19:H30)</f>
        <v>619082.53</v>
      </c>
      <c r="I31" s="288">
        <f>SUM(I19:I30)</f>
        <v>0</v>
      </c>
      <c r="J31" s="288">
        <v>626336.75</v>
      </c>
      <c r="K31" s="287"/>
      <c r="L31" s="288">
        <f>SUM(L20:L30)</f>
        <v>1888312.6</v>
      </c>
      <c r="M31" s="289"/>
      <c r="N31" s="29"/>
    </row>
    <row r="32" spans="1:14" ht="18.75">
      <c r="A32" s="44"/>
      <c r="B32" s="320"/>
      <c r="C32" s="290"/>
      <c r="D32" s="264"/>
      <c r="E32" s="262"/>
      <c r="F32" s="265"/>
      <c r="G32" s="262"/>
      <c r="H32" s="265"/>
      <c r="I32" s="262"/>
      <c r="J32" s="265"/>
      <c r="K32" s="262"/>
      <c r="L32" s="265"/>
      <c r="M32" s="263"/>
      <c r="N32" s="29"/>
    </row>
    <row r="33" spans="1:13" ht="18.75">
      <c r="A33" s="44"/>
      <c r="B33" s="322" t="s">
        <v>63</v>
      </c>
      <c r="C33" s="270"/>
      <c r="D33" s="264"/>
      <c r="E33" s="262"/>
      <c r="F33" s="265"/>
      <c r="G33" s="262"/>
      <c r="H33" s="291"/>
      <c r="I33" s="262"/>
      <c r="J33" s="265"/>
      <c r="K33" s="262"/>
      <c r="L33" s="265">
        <f>(F33+H33+J33)</f>
        <v>0</v>
      </c>
      <c r="M33" s="263">
        <f>(G33+I33+K33)</f>
        <v>0</v>
      </c>
    </row>
    <row r="34" spans="1:13" ht="18.75">
      <c r="A34" s="44"/>
      <c r="B34" s="322"/>
      <c r="C34" s="270"/>
      <c r="D34" s="264"/>
      <c r="E34" s="262"/>
      <c r="F34" s="265"/>
      <c r="G34" s="262"/>
      <c r="H34" s="291"/>
      <c r="I34" s="262"/>
      <c r="J34" s="265"/>
      <c r="K34" s="262"/>
      <c r="L34" s="265"/>
      <c r="M34" s="263"/>
    </row>
    <row r="35" spans="1:13" ht="18.75">
      <c r="A35" s="44"/>
      <c r="B35" s="320" t="s">
        <v>92</v>
      </c>
      <c r="C35" s="270"/>
      <c r="D35" s="264">
        <v>100000</v>
      </c>
      <c r="E35" s="262"/>
      <c r="F35" s="265"/>
      <c r="G35" s="262"/>
      <c r="H35" s="265"/>
      <c r="I35" s="262"/>
      <c r="J35" s="265"/>
      <c r="K35" s="262"/>
      <c r="L35" s="265"/>
      <c r="M35" s="263">
        <f>(G35+I35+K35)</f>
        <v>0</v>
      </c>
    </row>
    <row r="36" spans="1:13" ht="18.75">
      <c r="A36" s="44"/>
      <c r="B36" s="320" t="s">
        <v>64</v>
      </c>
      <c r="C36" s="290"/>
      <c r="D36" s="292">
        <v>1700000</v>
      </c>
      <c r="E36" s="262"/>
      <c r="F36" s="265"/>
      <c r="G36" s="262"/>
      <c r="H36" s="265"/>
      <c r="I36" s="262"/>
      <c r="J36" s="265"/>
      <c r="K36" s="262"/>
      <c r="L36" s="265"/>
      <c r="M36" s="263">
        <f>G36+I36+K36</f>
        <v>0</v>
      </c>
    </row>
    <row r="37" spans="1:13" ht="18.75">
      <c r="A37" s="44"/>
      <c r="B37" s="320" t="s">
        <v>93</v>
      </c>
      <c r="C37" s="290"/>
      <c r="D37" s="292"/>
      <c r="E37" s="262"/>
      <c r="F37" s="265"/>
      <c r="G37" s="262"/>
      <c r="H37" s="265"/>
      <c r="I37" s="262"/>
      <c r="J37" s="265"/>
      <c r="K37" s="262"/>
      <c r="L37" s="265"/>
      <c r="M37" s="263">
        <f>G37+I37+K37</f>
        <v>0</v>
      </c>
    </row>
    <row r="38" spans="1:13" ht="18.75">
      <c r="A38" s="44"/>
      <c r="B38" s="320" t="s">
        <v>65</v>
      </c>
      <c r="C38" s="277"/>
      <c r="D38" s="293"/>
      <c r="E38" s="262"/>
      <c r="F38" s="265"/>
      <c r="G38" s="262"/>
      <c r="H38" s="265"/>
      <c r="I38" s="262"/>
      <c r="J38" s="265"/>
      <c r="K38" s="262"/>
      <c r="L38" s="265"/>
      <c r="M38" s="263">
        <f>G38+I38+K38</f>
        <v>0</v>
      </c>
    </row>
    <row r="39" spans="1:13" ht="18.75">
      <c r="A39" s="44"/>
      <c r="B39" s="325" t="s">
        <v>66</v>
      </c>
      <c r="C39" s="294"/>
      <c r="D39" s="295"/>
      <c r="E39" s="262"/>
      <c r="F39" s="265"/>
      <c r="G39" s="262"/>
      <c r="H39" s="265"/>
      <c r="I39" s="262"/>
      <c r="J39" s="265"/>
      <c r="K39" s="262"/>
      <c r="L39" s="265"/>
      <c r="M39" s="263">
        <f>G39+I39+K39</f>
        <v>0</v>
      </c>
    </row>
    <row r="40" spans="1:13" ht="18.75">
      <c r="A40" s="44"/>
      <c r="B40" s="320" t="s">
        <v>138</v>
      </c>
      <c r="C40" s="296"/>
      <c r="D40" s="264"/>
      <c r="E40" s="262"/>
      <c r="F40" s="265"/>
      <c r="G40" s="262"/>
      <c r="H40" s="265"/>
      <c r="I40" s="262"/>
      <c r="J40" s="265"/>
      <c r="K40" s="262"/>
      <c r="L40" s="265"/>
      <c r="M40" s="263"/>
    </row>
    <row r="41" spans="1:13" ht="18.75">
      <c r="A41" s="237"/>
      <c r="B41" s="326" t="s">
        <v>41</v>
      </c>
      <c r="C41" s="297">
        <f>SUM(C38:C39)</f>
        <v>0</v>
      </c>
      <c r="D41" s="298">
        <f>SUM(D35:D40)</f>
        <v>1800000</v>
      </c>
      <c r="E41" s="299"/>
      <c r="F41" s="300"/>
      <c r="G41" s="301">
        <f>SUM(G35:G40)</f>
        <v>0</v>
      </c>
      <c r="H41" s="300"/>
      <c r="I41" s="302"/>
      <c r="J41" s="300"/>
      <c r="K41" s="301"/>
      <c r="L41" s="303"/>
      <c r="M41" s="304">
        <f>SUM(M35:M40)</f>
        <v>0</v>
      </c>
    </row>
    <row r="42" spans="1:13" ht="18.75">
      <c r="A42" s="44"/>
      <c r="B42" s="327"/>
      <c r="C42" s="292"/>
      <c r="D42" s="264"/>
      <c r="E42" s="262"/>
      <c r="F42" s="265"/>
      <c r="G42" s="262"/>
      <c r="H42" s="265"/>
      <c r="I42" s="241"/>
      <c r="J42" s="265"/>
      <c r="K42" s="262"/>
      <c r="L42" s="265"/>
      <c r="M42" s="263"/>
    </row>
    <row r="43" spans="1:13" ht="18.75">
      <c r="A43" s="44"/>
      <c r="B43" s="322"/>
      <c r="C43" s="258"/>
      <c r="D43" s="264"/>
      <c r="E43" s="262"/>
      <c r="F43" s="265"/>
      <c r="G43" s="262"/>
      <c r="H43" s="265"/>
      <c r="I43" s="262"/>
      <c r="J43" s="265"/>
      <c r="K43" s="262"/>
      <c r="L43" s="265"/>
      <c r="M43" s="263">
        <f>(G43+I43+K43)</f>
        <v>0</v>
      </c>
    </row>
    <row r="44" spans="1:13" ht="18.75">
      <c r="A44" s="44"/>
      <c r="B44" s="322"/>
      <c r="C44" s="258"/>
      <c r="D44" s="264"/>
      <c r="E44" s="262"/>
      <c r="F44" s="265"/>
      <c r="G44" s="262"/>
      <c r="H44" s="265"/>
      <c r="I44" s="262"/>
      <c r="J44" s="265"/>
      <c r="K44" s="262"/>
      <c r="L44" s="265"/>
      <c r="M44" s="263">
        <f>(G44+I44+K44)</f>
        <v>0</v>
      </c>
    </row>
    <row r="45" spans="1:13" ht="18.75">
      <c r="A45" s="44"/>
      <c r="B45" s="322" t="s">
        <v>67</v>
      </c>
      <c r="C45" s="258"/>
      <c r="D45" s="264"/>
      <c r="E45" s="262"/>
      <c r="F45" s="265"/>
      <c r="G45" s="262"/>
      <c r="H45" s="265"/>
      <c r="I45" s="262"/>
      <c r="J45" s="265"/>
      <c r="K45" s="262"/>
      <c r="L45" s="265"/>
      <c r="M45" s="263">
        <f>(G45+I45+K45)</f>
        <v>0</v>
      </c>
    </row>
    <row r="46" spans="1:13" ht="18.75">
      <c r="A46" s="44"/>
      <c r="B46" s="322"/>
      <c r="C46" s="258"/>
      <c r="D46" s="264"/>
      <c r="E46" s="262"/>
      <c r="F46" s="265"/>
      <c r="G46" s="262"/>
      <c r="H46" s="265"/>
      <c r="I46" s="262"/>
      <c r="J46" s="265"/>
      <c r="K46" s="262"/>
      <c r="L46" s="265"/>
      <c r="M46" s="263"/>
    </row>
    <row r="47" spans="1:14" ht="18.75">
      <c r="A47" s="44"/>
      <c r="B47" s="325" t="s">
        <v>68</v>
      </c>
      <c r="C47" s="258"/>
      <c r="D47" s="284"/>
      <c r="E47" s="281"/>
      <c r="F47" s="282"/>
      <c r="G47" s="281"/>
      <c r="H47" s="305">
        <f>SUM(H33:H45)</f>
        <v>0</v>
      </c>
      <c r="I47" s="241"/>
      <c r="J47" s="305"/>
      <c r="K47" s="281"/>
      <c r="L47" s="282"/>
      <c r="M47" s="269"/>
      <c r="N47" s="31"/>
    </row>
    <row r="48" spans="1:14" ht="18.75">
      <c r="A48" s="44"/>
      <c r="B48" s="325" t="s">
        <v>149</v>
      </c>
      <c r="C48" s="270"/>
      <c r="D48" s="292"/>
      <c r="E48" s="262"/>
      <c r="F48" s="265"/>
      <c r="G48" s="262"/>
      <c r="H48" s="265"/>
      <c r="I48" s="262"/>
      <c r="J48" s="265"/>
      <c r="K48" s="262"/>
      <c r="L48" s="265"/>
      <c r="M48" s="263"/>
      <c r="N48" s="31"/>
    </row>
    <row r="49" spans="1:14" ht="18.75">
      <c r="A49" s="44"/>
      <c r="B49" s="325" t="s">
        <v>69</v>
      </c>
      <c r="C49" s="270"/>
      <c r="D49" s="292"/>
      <c r="E49" s="262"/>
      <c r="F49" s="265"/>
      <c r="G49" s="262"/>
      <c r="H49" s="265"/>
      <c r="I49" s="262"/>
      <c r="J49" s="265"/>
      <c r="K49" s="262"/>
      <c r="L49" s="265"/>
      <c r="M49" s="263"/>
      <c r="N49" s="30"/>
    </row>
    <row r="50" spans="1:14" ht="18.75">
      <c r="A50" s="44"/>
      <c r="B50" s="325" t="s">
        <v>140</v>
      </c>
      <c r="C50" s="270"/>
      <c r="D50" s="292">
        <v>24227.12</v>
      </c>
      <c r="E50" s="262"/>
      <c r="F50" s="306">
        <v>24227.12</v>
      </c>
      <c r="G50" s="307"/>
      <c r="H50" s="306">
        <v>24227.12</v>
      </c>
      <c r="I50" s="262"/>
      <c r="J50" s="306"/>
      <c r="K50" s="262"/>
      <c r="L50" s="265">
        <f>(F50+H50+J50)</f>
        <v>48454.24</v>
      </c>
      <c r="M50" s="263"/>
      <c r="N50" s="30"/>
    </row>
    <row r="51" spans="1:71" s="174" customFormat="1" ht="18.75">
      <c r="A51" s="237"/>
      <c r="B51" s="326" t="s">
        <v>70</v>
      </c>
      <c r="C51" s="308"/>
      <c r="D51" s="297">
        <f>SUM(D48:D50)</f>
        <v>24227.12</v>
      </c>
      <c r="E51" s="299"/>
      <c r="F51" s="303">
        <f>SUM(F50)</f>
        <v>24227.12</v>
      </c>
      <c r="G51" s="363">
        <v>1000000</v>
      </c>
      <c r="H51" s="309">
        <v>24227.12</v>
      </c>
      <c r="I51" s="299"/>
      <c r="J51" s="309">
        <v>24227.12</v>
      </c>
      <c r="K51" s="299"/>
      <c r="L51" s="310">
        <f>(F51+H51+J51)</f>
        <v>72681.36</v>
      </c>
      <c r="M51" s="36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14" ht="18.75">
      <c r="A52" s="44"/>
      <c r="B52" s="320"/>
      <c r="C52" s="270"/>
      <c r="D52" s="259"/>
      <c r="E52" s="260"/>
      <c r="F52" s="268"/>
      <c r="G52" s="260"/>
      <c r="H52" s="268"/>
      <c r="I52" s="260">
        <f>SUM(I51:I51)</f>
        <v>0</v>
      </c>
      <c r="J52" s="268"/>
      <c r="K52" s="260"/>
      <c r="L52" s="268"/>
      <c r="M52" s="269"/>
      <c r="N52" s="31"/>
    </row>
    <row r="53" spans="1:14" ht="18.75">
      <c r="A53" s="44"/>
      <c r="B53" s="322"/>
      <c r="C53" s="258"/>
      <c r="D53" s="264"/>
      <c r="E53" s="262"/>
      <c r="F53" s="265"/>
      <c r="G53" s="262"/>
      <c r="H53" s="265"/>
      <c r="I53" s="262"/>
      <c r="J53" s="265"/>
      <c r="K53" s="262"/>
      <c r="L53" s="265"/>
      <c r="M53" s="263"/>
      <c r="N53" s="31"/>
    </row>
    <row r="54" spans="1:14" ht="18.75">
      <c r="A54" s="44"/>
      <c r="B54" s="320"/>
      <c r="C54" s="311"/>
      <c r="D54" s="264"/>
      <c r="E54" s="262"/>
      <c r="F54" s="265"/>
      <c r="G54" s="262"/>
      <c r="H54" s="265"/>
      <c r="I54" s="262"/>
      <c r="J54" s="265"/>
      <c r="K54" s="262"/>
      <c r="L54" s="265"/>
      <c r="M54" s="263"/>
      <c r="N54" s="31"/>
    </row>
    <row r="55" spans="1:14" ht="23.25">
      <c r="A55" s="44"/>
      <c r="B55" s="328"/>
      <c r="C55" s="311"/>
      <c r="D55" s="284"/>
      <c r="E55" s="312"/>
      <c r="F55" s="282"/>
      <c r="G55" s="281"/>
      <c r="H55" s="282"/>
      <c r="I55" s="313"/>
      <c r="J55" s="282"/>
      <c r="K55" s="281"/>
      <c r="L55" s="282"/>
      <c r="M55" s="269">
        <f>(G55+I55+K55)</f>
        <v>0</v>
      </c>
      <c r="N55" s="30"/>
    </row>
    <row r="56" spans="1:14" ht="18.75">
      <c r="A56" s="44"/>
      <c r="B56" s="320"/>
      <c r="C56" s="258"/>
      <c r="D56" s="264"/>
      <c r="E56" s="262"/>
      <c r="F56" s="265"/>
      <c r="G56" s="262"/>
      <c r="H56" s="265"/>
      <c r="I56" s="262"/>
      <c r="J56" s="265"/>
      <c r="K56" s="262"/>
      <c r="L56" s="265"/>
      <c r="M56" s="263"/>
      <c r="N56" s="31"/>
    </row>
    <row r="57" spans="1:14" ht="19.5">
      <c r="A57" s="89"/>
      <c r="B57" s="322"/>
      <c r="C57" s="296"/>
      <c r="D57" s="259"/>
      <c r="E57" s="262"/>
      <c r="F57" s="268"/>
      <c r="G57" s="262"/>
      <c r="H57" s="268"/>
      <c r="I57" s="260"/>
      <c r="J57" s="268"/>
      <c r="K57" s="262"/>
      <c r="L57" s="268"/>
      <c r="M57" s="263"/>
      <c r="N57" s="32"/>
    </row>
    <row r="58" spans="1:13" ht="18.75">
      <c r="A58" s="44"/>
      <c r="B58" s="320"/>
      <c r="C58" s="258"/>
      <c r="D58" s="264"/>
      <c r="E58" s="262"/>
      <c r="F58" s="265"/>
      <c r="G58" s="262"/>
      <c r="H58" s="265"/>
      <c r="I58" s="262"/>
      <c r="J58" s="265"/>
      <c r="K58" s="262"/>
      <c r="L58" s="314"/>
      <c r="M58" s="263"/>
    </row>
    <row r="59" spans="1:13" ht="27.75" customHeight="1">
      <c r="A59" s="238"/>
      <c r="B59" s="329" t="s">
        <v>73</v>
      </c>
      <c r="C59" s="330">
        <f>C31+C41+C57</f>
        <v>479919.04</v>
      </c>
      <c r="D59" s="331">
        <f>D31+D51+D57</f>
        <v>1055921.32</v>
      </c>
      <c r="E59" s="315">
        <f>E31+E51+E57</f>
        <v>0</v>
      </c>
      <c r="F59" s="317">
        <f>F31+F51+F57</f>
        <v>667120.44</v>
      </c>
      <c r="G59" s="332">
        <v>2800000</v>
      </c>
      <c r="H59" s="317">
        <f>H31+H51+H57</f>
        <v>643309.65</v>
      </c>
      <c r="I59" s="316"/>
      <c r="J59" s="317">
        <f>SUM(J31:J57)</f>
        <v>650563.87</v>
      </c>
      <c r="K59" s="318"/>
      <c r="L59" s="333">
        <f>L31+L41+L51+L57</f>
        <v>1960993.9600000002</v>
      </c>
      <c r="M59" s="334">
        <f>M41+M51</f>
        <v>0</v>
      </c>
    </row>
    <row r="60" spans="1:13" ht="15.75">
      <c r="A60" s="90"/>
      <c r="B60" s="90"/>
      <c r="C60" s="91"/>
      <c r="D60" s="91"/>
      <c r="E60" s="91"/>
      <c r="F60" s="91"/>
      <c r="G60" s="91"/>
      <c r="H60" s="90"/>
      <c r="I60" s="90"/>
      <c r="J60" s="90"/>
      <c r="K60" s="90"/>
      <c r="L60" s="90"/>
      <c r="M60" s="90"/>
    </row>
    <row r="61" spans="1:13" ht="15.75">
      <c r="A61" s="90"/>
      <c r="B61" s="90"/>
      <c r="C61" s="91"/>
      <c r="D61" s="91"/>
      <c r="E61" s="91"/>
      <c r="F61" s="91"/>
      <c r="G61" s="91"/>
      <c r="H61" s="90"/>
      <c r="I61" s="90"/>
      <c r="J61" s="90"/>
      <c r="K61" s="90"/>
      <c r="L61" s="90"/>
      <c r="M61" s="90"/>
    </row>
    <row r="62" spans="1:13" ht="15.75">
      <c r="A62" s="90"/>
      <c r="B62" s="90"/>
      <c r="C62" s="91"/>
      <c r="D62" s="91"/>
      <c r="E62" s="91"/>
      <c r="F62" s="91"/>
      <c r="G62" s="91"/>
      <c r="H62" s="90"/>
      <c r="I62" s="90"/>
      <c r="J62" s="90"/>
      <c r="K62" s="90"/>
      <c r="L62" s="90"/>
      <c r="M62" s="90"/>
    </row>
    <row r="63" spans="1:13" ht="15.75">
      <c r="A63" s="90"/>
      <c r="B63" s="90"/>
      <c r="C63" s="91"/>
      <c r="D63" s="91"/>
      <c r="E63" s="91"/>
      <c r="F63" s="91"/>
      <c r="G63" s="91"/>
      <c r="H63" s="90"/>
      <c r="I63" s="90"/>
      <c r="J63" s="90"/>
      <c r="K63" s="90"/>
      <c r="L63" s="90"/>
      <c r="M63" s="90"/>
    </row>
    <row r="64" spans="1:13" ht="15.75">
      <c r="A64" s="90"/>
      <c r="B64" s="90"/>
      <c r="C64" s="91"/>
      <c r="D64" s="91"/>
      <c r="E64" s="91"/>
      <c r="F64" s="91"/>
      <c r="G64" s="91"/>
      <c r="H64" s="90"/>
      <c r="I64" s="90"/>
      <c r="J64" s="90"/>
      <c r="K64" s="90"/>
      <c r="L64" s="90"/>
      <c r="M64" s="90"/>
    </row>
    <row r="65" spans="1:13" ht="15.75">
      <c r="A65" s="90"/>
      <c r="B65" s="90"/>
      <c r="C65" s="91"/>
      <c r="D65" s="91"/>
      <c r="E65" s="91"/>
      <c r="F65" s="91"/>
      <c r="G65" s="91"/>
      <c r="H65" s="90"/>
      <c r="I65" s="90"/>
      <c r="J65" s="90"/>
      <c r="K65" s="90"/>
      <c r="L65" s="90"/>
      <c r="M65" s="90"/>
    </row>
    <row r="66" spans="1:13" ht="15.75">
      <c r="A66" s="90"/>
      <c r="B66" s="90"/>
      <c r="C66" s="91"/>
      <c r="D66" s="91"/>
      <c r="E66" s="91"/>
      <c r="F66" s="91"/>
      <c r="G66" s="91"/>
      <c r="H66" s="90"/>
      <c r="I66" s="90"/>
      <c r="J66" s="90"/>
      <c r="K66" s="90"/>
      <c r="L66" s="90"/>
      <c r="M66" s="90"/>
    </row>
    <row r="67" spans="1:13" ht="15.75">
      <c r="A67" s="90"/>
      <c r="B67" s="90"/>
      <c r="C67" s="91"/>
      <c r="D67" s="91"/>
      <c r="E67" s="91"/>
      <c r="F67" s="91"/>
      <c r="G67" s="91"/>
      <c r="H67" s="90"/>
      <c r="I67" s="90"/>
      <c r="J67" s="90"/>
      <c r="K67" s="90"/>
      <c r="L67" s="90"/>
      <c r="M67" s="90"/>
    </row>
    <row r="68" spans="1:13" ht="15.75">
      <c r="A68" s="90"/>
      <c r="B68" s="90"/>
      <c r="C68" s="91"/>
      <c r="D68" s="91"/>
      <c r="E68" s="91"/>
      <c r="F68" s="91"/>
      <c r="G68" s="91"/>
      <c r="H68" s="90"/>
      <c r="I68" s="90"/>
      <c r="J68" s="90"/>
      <c r="K68" s="90"/>
      <c r="L68" s="90"/>
      <c r="M68" s="90"/>
    </row>
    <row r="69" spans="3:4" ht="15">
      <c r="C69" s="31"/>
      <c r="D69" s="31"/>
    </row>
    <row r="70" spans="3:4" ht="15">
      <c r="C70" s="31"/>
      <c r="D70" s="3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geOrder="overThenDown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54"/>
  <sheetViews>
    <sheetView zoomScale="80" zoomScaleNormal="80" zoomScalePageLayoutView="0" workbookViewId="0" topLeftCell="A4">
      <selection activeCell="F54" sqref="F54"/>
    </sheetView>
  </sheetViews>
  <sheetFormatPr defaultColWidth="9.140625" defaultRowHeight="15"/>
  <cols>
    <col min="2" max="2" width="37.8515625" style="0" customWidth="1"/>
    <col min="3" max="3" width="18.140625" style="0" customWidth="1"/>
    <col min="4" max="4" width="15.140625" style="0" customWidth="1"/>
    <col min="5" max="5" width="8.8515625" style="0" customWidth="1"/>
    <col min="6" max="6" width="15.421875" style="0" customWidth="1"/>
    <col min="7" max="7" width="14.28125" style="0" customWidth="1"/>
    <col min="8" max="8" width="15.7109375" style="0" customWidth="1"/>
    <col min="9" max="9" width="15.28125" style="0" customWidth="1"/>
    <col min="10" max="10" width="18.28125" style="0" customWidth="1"/>
    <col min="11" max="11" width="12.00390625" style="0" customWidth="1"/>
    <col min="12" max="12" width="14.28125" style="0" customWidth="1"/>
    <col min="13" max="13" width="13.28125" style="0" customWidth="1"/>
  </cols>
  <sheetData>
    <row r="1" spans="1:13" ht="15">
      <c r="A1" s="116"/>
      <c r="B1" s="117" t="s">
        <v>94</v>
      </c>
      <c r="C1" s="118"/>
      <c r="D1" s="119"/>
      <c r="E1" s="120" t="s">
        <v>95</v>
      </c>
      <c r="F1" s="121"/>
      <c r="G1" s="121"/>
      <c r="H1" s="121"/>
      <c r="I1" s="121"/>
      <c r="J1" s="121"/>
      <c r="K1" s="122"/>
      <c r="L1" s="123"/>
      <c r="M1" s="124"/>
    </row>
    <row r="2" spans="1:13" ht="15">
      <c r="A2" s="125"/>
      <c r="B2" s="4" t="s">
        <v>96</v>
      </c>
      <c r="C2" s="126"/>
      <c r="D2" s="66"/>
      <c r="E2" s="66"/>
      <c r="F2" s="54"/>
      <c r="G2" s="54"/>
      <c r="H2" s="54"/>
      <c r="I2" s="54"/>
      <c r="J2" s="54"/>
      <c r="K2" s="54"/>
      <c r="L2" s="54"/>
      <c r="M2" s="127"/>
    </row>
    <row r="3" spans="1:13" ht="15">
      <c r="A3" s="125"/>
      <c r="B3" s="4"/>
      <c r="C3" s="63" t="s">
        <v>97</v>
      </c>
      <c r="D3" s="239" t="s">
        <v>164</v>
      </c>
      <c r="E3" s="75"/>
      <c r="F3" s="75" t="s">
        <v>173</v>
      </c>
      <c r="G3" s="75"/>
      <c r="H3" s="75"/>
      <c r="I3" s="75"/>
      <c r="J3" s="75"/>
      <c r="K3" s="75"/>
      <c r="L3" s="64"/>
      <c r="M3" s="128"/>
    </row>
    <row r="4" spans="1:13" ht="15">
      <c r="A4" s="125"/>
      <c r="B4" s="4"/>
      <c r="C4" s="55" t="s">
        <v>98</v>
      </c>
      <c r="D4" s="240" t="s">
        <v>81</v>
      </c>
      <c r="E4" s="76"/>
      <c r="F4" s="396" t="s">
        <v>165</v>
      </c>
      <c r="G4" s="76"/>
      <c r="H4" s="396" t="s">
        <v>169</v>
      </c>
      <c r="I4" s="76"/>
      <c r="J4" s="396" t="s">
        <v>167</v>
      </c>
      <c r="K4" s="76"/>
      <c r="L4" s="65" t="s">
        <v>82</v>
      </c>
      <c r="M4" s="129"/>
    </row>
    <row r="5" spans="1:13" ht="15">
      <c r="A5" s="125"/>
      <c r="B5" s="4"/>
      <c r="C5" s="55" t="s">
        <v>99</v>
      </c>
      <c r="D5" s="67" t="s">
        <v>83</v>
      </c>
      <c r="E5" s="68"/>
      <c r="F5" s="68" t="s">
        <v>84</v>
      </c>
      <c r="G5" s="68" t="s">
        <v>87</v>
      </c>
      <c r="H5" s="68" t="s">
        <v>84</v>
      </c>
      <c r="I5" s="68" t="s">
        <v>87</v>
      </c>
      <c r="J5" s="68" t="s">
        <v>84</v>
      </c>
      <c r="K5" s="68" t="s">
        <v>87</v>
      </c>
      <c r="L5" s="69" t="s">
        <v>84</v>
      </c>
      <c r="M5" s="130" t="s">
        <v>87</v>
      </c>
    </row>
    <row r="6" spans="1:13" ht="15">
      <c r="A6" s="125"/>
      <c r="B6" s="4"/>
      <c r="C6" s="395" t="s">
        <v>168</v>
      </c>
      <c r="D6" s="56" t="s">
        <v>84</v>
      </c>
      <c r="E6" s="60" t="s">
        <v>87</v>
      </c>
      <c r="F6" s="72"/>
      <c r="G6" s="72"/>
      <c r="H6" s="72"/>
      <c r="I6" s="70"/>
      <c r="J6" s="72"/>
      <c r="K6" s="70"/>
      <c r="L6" s="72"/>
      <c r="M6" s="131"/>
    </row>
    <row r="7" spans="1:13" ht="15">
      <c r="A7" s="125"/>
      <c r="B7" s="4" t="s">
        <v>12</v>
      </c>
      <c r="C7" s="57"/>
      <c r="D7" s="61"/>
      <c r="E7" s="61"/>
      <c r="F7" s="61"/>
      <c r="G7" s="61"/>
      <c r="H7" s="61"/>
      <c r="I7" s="66"/>
      <c r="J7" s="61"/>
      <c r="K7" s="66"/>
      <c r="L7" s="61"/>
      <c r="M7" s="132"/>
    </row>
    <row r="8" spans="1:13" ht="15">
      <c r="A8" s="125"/>
      <c r="B8" s="4"/>
      <c r="C8" s="57"/>
      <c r="D8" s="61"/>
      <c r="E8" s="61"/>
      <c r="F8" s="61"/>
      <c r="G8" s="61"/>
      <c r="H8" s="61"/>
      <c r="I8" s="66"/>
      <c r="J8" s="61"/>
      <c r="K8" s="66"/>
      <c r="L8" s="61"/>
      <c r="M8" s="132"/>
    </row>
    <row r="9" spans="1:13" ht="15">
      <c r="A9" s="125"/>
      <c r="B9" s="133" t="s">
        <v>13</v>
      </c>
      <c r="C9" s="57"/>
      <c r="D9" s="61"/>
      <c r="E9" s="61"/>
      <c r="F9" s="61"/>
      <c r="G9" s="61"/>
      <c r="H9" s="61"/>
      <c r="I9" s="66"/>
      <c r="J9" s="61"/>
      <c r="K9" s="66"/>
      <c r="L9" s="61"/>
      <c r="M9" s="132"/>
    </row>
    <row r="10" spans="1:13" ht="15">
      <c r="A10" s="125"/>
      <c r="B10" s="12"/>
      <c r="C10" s="57"/>
      <c r="D10" s="61"/>
      <c r="E10" s="61"/>
      <c r="F10" s="61"/>
      <c r="G10" s="61"/>
      <c r="H10" s="61"/>
      <c r="I10" s="66"/>
      <c r="J10" s="61"/>
      <c r="K10" s="66"/>
      <c r="L10" s="61"/>
      <c r="M10" s="132"/>
    </row>
    <row r="11" spans="1:13" s="173" customFormat="1" ht="15">
      <c r="A11" s="134"/>
      <c r="B11" s="179" t="s">
        <v>100</v>
      </c>
      <c r="C11" s="180">
        <v>1500</v>
      </c>
      <c r="D11" s="181"/>
      <c r="E11" s="181"/>
      <c r="F11" s="181"/>
      <c r="G11" s="181"/>
      <c r="H11" s="181"/>
      <c r="I11" s="182"/>
      <c r="J11" s="181"/>
      <c r="K11" s="182"/>
      <c r="L11" s="183"/>
      <c r="M11" s="184"/>
    </row>
    <row r="12" spans="1:13" ht="15">
      <c r="A12" s="134"/>
      <c r="B12" s="12"/>
      <c r="C12" s="57"/>
      <c r="D12" s="61"/>
      <c r="E12" s="61"/>
      <c r="F12" s="61"/>
      <c r="G12" s="61"/>
      <c r="H12" s="61"/>
      <c r="I12" s="66"/>
      <c r="J12" s="61"/>
      <c r="K12" s="66"/>
      <c r="L12" s="71"/>
      <c r="M12" s="132"/>
    </row>
    <row r="13" spans="1:13" ht="15">
      <c r="A13" s="134"/>
      <c r="B13" s="12"/>
      <c r="C13" s="57"/>
      <c r="D13" s="61"/>
      <c r="E13" s="61"/>
      <c r="F13" s="61"/>
      <c r="G13" s="61"/>
      <c r="H13" s="61"/>
      <c r="I13" s="66"/>
      <c r="J13" s="61"/>
      <c r="K13" s="66"/>
      <c r="L13" s="71"/>
      <c r="M13" s="132"/>
    </row>
    <row r="14" spans="1:13" ht="15">
      <c r="A14" s="134"/>
      <c r="B14" s="12" t="s">
        <v>101</v>
      </c>
      <c r="C14" s="176">
        <v>2879.22</v>
      </c>
      <c r="D14" s="401">
        <v>32000</v>
      </c>
      <c r="E14" s="61"/>
      <c r="F14" s="401">
        <v>23000</v>
      </c>
      <c r="G14" s="61"/>
      <c r="H14" s="411">
        <v>24000</v>
      </c>
      <c r="I14" s="66"/>
      <c r="J14" s="411">
        <v>24000</v>
      </c>
      <c r="K14" s="66"/>
      <c r="L14" s="417">
        <f>(F14+H14+J14)</f>
        <v>71000</v>
      </c>
      <c r="M14" s="132">
        <f>(G14+I14+K14)</f>
        <v>0</v>
      </c>
    </row>
    <row r="15" spans="1:13" ht="15">
      <c r="A15" s="134"/>
      <c r="B15" s="12" t="s">
        <v>133</v>
      </c>
      <c r="C15" s="176">
        <v>2059.8</v>
      </c>
      <c r="D15" s="177">
        <v>8000</v>
      </c>
      <c r="E15" s="61"/>
      <c r="F15" s="175">
        <v>8000</v>
      </c>
      <c r="G15" s="61"/>
      <c r="H15" s="411">
        <v>5000</v>
      </c>
      <c r="I15" s="66"/>
      <c r="J15" s="411">
        <v>6000</v>
      </c>
      <c r="K15" s="66"/>
      <c r="L15" s="417">
        <f aca="true" t="shared" si="0" ref="L15:L26">(F15+H15+J15)</f>
        <v>19000</v>
      </c>
      <c r="M15" s="132"/>
    </row>
    <row r="16" spans="1:13" ht="15">
      <c r="A16" s="134"/>
      <c r="B16" s="12" t="s">
        <v>102</v>
      </c>
      <c r="C16" s="176">
        <v>250747.69</v>
      </c>
      <c r="D16" s="397">
        <v>16500</v>
      </c>
      <c r="E16" s="61"/>
      <c r="F16" s="400">
        <v>25000</v>
      </c>
      <c r="G16" s="61"/>
      <c r="H16" s="411">
        <v>25000</v>
      </c>
      <c r="I16" s="66"/>
      <c r="J16" s="411">
        <v>25000</v>
      </c>
      <c r="K16" s="66"/>
      <c r="L16" s="417">
        <f t="shared" si="0"/>
        <v>75000</v>
      </c>
      <c r="M16" s="132"/>
    </row>
    <row r="17" spans="1:13" ht="15">
      <c r="A17" s="134"/>
      <c r="B17" s="12" t="s">
        <v>170</v>
      </c>
      <c r="C17" s="414"/>
      <c r="D17" s="177">
        <v>0</v>
      </c>
      <c r="E17" s="61"/>
      <c r="F17" s="175">
        <v>0</v>
      </c>
      <c r="G17" s="56"/>
      <c r="H17" s="67"/>
      <c r="I17" s="54"/>
      <c r="J17" s="67"/>
      <c r="K17" s="54"/>
      <c r="L17" s="417">
        <f t="shared" si="0"/>
        <v>0</v>
      </c>
      <c r="M17" s="135">
        <f>SUM(M6:M16)</f>
        <v>0</v>
      </c>
    </row>
    <row r="18" spans="1:13" ht="15">
      <c r="A18" s="134"/>
      <c r="B18" s="12" t="s">
        <v>103</v>
      </c>
      <c r="C18" s="412">
        <v>1000</v>
      </c>
      <c r="D18" s="177">
        <v>1000</v>
      </c>
      <c r="E18" s="62"/>
      <c r="F18" s="177">
        <v>1000</v>
      </c>
      <c r="G18" s="62"/>
      <c r="H18" s="412">
        <v>1000</v>
      </c>
      <c r="I18" s="53"/>
      <c r="J18" s="412">
        <v>1000</v>
      </c>
      <c r="K18" s="53"/>
      <c r="L18" s="417">
        <f t="shared" si="0"/>
        <v>3000</v>
      </c>
      <c r="M18" s="135"/>
    </row>
    <row r="19" spans="1:13" ht="15">
      <c r="A19" s="134"/>
      <c r="B19" s="12" t="s">
        <v>125</v>
      </c>
      <c r="C19" s="415">
        <v>27587.76</v>
      </c>
      <c r="D19" s="177">
        <v>0</v>
      </c>
      <c r="E19" s="62"/>
      <c r="F19" s="178">
        <v>0</v>
      </c>
      <c r="G19" s="62"/>
      <c r="H19" s="412"/>
      <c r="I19" s="53"/>
      <c r="J19" s="412"/>
      <c r="K19" s="53"/>
      <c r="L19" s="417">
        <f t="shared" si="0"/>
        <v>0</v>
      </c>
      <c r="M19" s="135"/>
    </row>
    <row r="20" spans="1:13" ht="15">
      <c r="A20" s="134"/>
      <c r="B20" s="12" t="s">
        <v>135</v>
      </c>
      <c r="C20" s="415">
        <v>36300</v>
      </c>
      <c r="D20" s="177">
        <v>37033.32</v>
      </c>
      <c r="E20" s="62"/>
      <c r="F20" s="401">
        <v>37000</v>
      </c>
      <c r="G20" s="62"/>
      <c r="H20" s="177"/>
      <c r="I20" s="53"/>
      <c r="J20" s="177"/>
      <c r="K20" s="53"/>
      <c r="L20" s="417">
        <f t="shared" si="0"/>
        <v>37000</v>
      </c>
      <c r="M20" s="135"/>
    </row>
    <row r="21" spans="1:13" ht="15">
      <c r="A21" s="134"/>
      <c r="B21" s="12" t="s">
        <v>104</v>
      </c>
      <c r="C21" s="416">
        <v>0</v>
      </c>
      <c r="D21" s="175">
        <v>65000</v>
      </c>
      <c r="E21" s="62"/>
      <c r="F21" s="400">
        <v>6000</v>
      </c>
      <c r="G21" s="62"/>
      <c r="H21" s="175">
        <v>6000</v>
      </c>
      <c r="I21" s="53"/>
      <c r="J21" s="175">
        <v>6000</v>
      </c>
      <c r="K21" s="54"/>
      <c r="L21" s="417">
        <f t="shared" si="0"/>
        <v>18000</v>
      </c>
      <c r="M21" s="135"/>
    </row>
    <row r="22" spans="1:13" ht="15">
      <c r="A22" s="134"/>
      <c r="B22" s="12" t="s">
        <v>134</v>
      </c>
      <c r="C22" s="416">
        <v>0</v>
      </c>
      <c r="D22" s="176">
        <v>19400</v>
      </c>
      <c r="E22" s="56"/>
      <c r="F22" s="400">
        <v>5000</v>
      </c>
      <c r="G22" s="62"/>
      <c r="H22" s="412">
        <v>5000</v>
      </c>
      <c r="I22" s="53"/>
      <c r="J22" s="412">
        <v>5000</v>
      </c>
      <c r="K22" s="53"/>
      <c r="L22" s="417">
        <f t="shared" si="0"/>
        <v>15000</v>
      </c>
      <c r="M22" s="136"/>
    </row>
    <row r="23" spans="1:13" s="31" customFormat="1" ht="15">
      <c r="A23" s="134"/>
      <c r="B23" s="12" t="s">
        <v>136</v>
      </c>
      <c r="C23" s="416">
        <v>30250</v>
      </c>
      <c r="D23" s="176">
        <v>62315</v>
      </c>
      <c r="E23" s="56"/>
      <c r="F23" s="397">
        <v>64714</v>
      </c>
      <c r="G23" s="62"/>
      <c r="H23" s="413">
        <v>65672</v>
      </c>
      <c r="I23" s="53"/>
      <c r="J23" s="413">
        <v>69672</v>
      </c>
      <c r="K23" s="53"/>
      <c r="L23" s="417">
        <f t="shared" si="0"/>
        <v>200058</v>
      </c>
      <c r="M23" s="137"/>
    </row>
    <row r="24" spans="1:13" s="31" customFormat="1" ht="15">
      <c r="A24" s="134"/>
      <c r="B24" s="12" t="s">
        <v>137</v>
      </c>
      <c r="C24" s="416">
        <v>0</v>
      </c>
      <c r="D24" s="397">
        <v>330295.54</v>
      </c>
      <c r="E24" s="56"/>
      <c r="F24" s="175">
        <v>330295.54</v>
      </c>
      <c r="G24" s="62"/>
      <c r="H24" s="175">
        <v>330295.54</v>
      </c>
      <c r="I24" s="53"/>
      <c r="J24" s="175">
        <v>330295.54</v>
      </c>
      <c r="K24" s="53"/>
      <c r="L24" s="417">
        <f t="shared" si="0"/>
        <v>990886.6199999999</v>
      </c>
      <c r="M24" s="137"/>
    </row>
    <row r="25" spans="1:13" s="31" customFormat="1" ht="15">
      <c r="A25" s="134"/>
      <c r="B25" s="12" t="s">
        <v>171</v>
      </c>
      <c r="C25" s="416"/>
      <c r="D25" s="397">
        <v>336810.35</v>
      </c>
      <c r="E25" s="56"/>
      <c r="F25" s="175"/>
      <c r="G25" s="62"/>
      <c r="H25" s="175"/>
      <c r="I25" s="53"/>
      <c r="J25" s="175"/>
      <c r="K25" s="53"/>
      <c r="L25" s="417"/>
      <c r="M25" s="137"/>
    </row>
    <row r="26" spans="1:13" s="31" customFormat="1" ht="15">
      <c r="A26" s="134"/>
      <c r="B26" s="138" t="s">
        <v>105</v>
      </c>
      <c r="C26" s="416">
        <v>220</v>
      </c>
      <c r="D26" s="397">
        <v>18000</v>
      </c>
      <c r="E26" s="62"/>
      <c r="F26" s="175">
        <v>18000</v>
      </c>
      <c r="G26" s="61"/>
      <c r="H26" s="411">
        <v>10000</v>
      </c>
      <c r="I26" s="66"/>
      <c r="J26" s="411">
        <v>11000</v>
      </c>
      <c r="K26" s="66"/>
      <c r="L26" s="417">
        <f t="shared" si="0"/>
        <v>39000</v>
      </c>
      <c r="M26" s="139"/>
    </row>
    <row r="27" spans="1:13" ht="15">
      <c r="A27" s="134"/>
      <c r="B27" s="12" t="s">
        <v>106</v>
      </c>
      <c r="C27" s="416"/>
      <c r="D27" s="398"/>
      <c r="E27" s="61"/>
      <c r="G27" s="61"/>
      <c r="H27" s="411"/>
      <c r="I27" s="66"/>
      <c r="J27" s="411"/>
      <c r="K27" s="66"/>
      <c r="L27" s="417">
        <f>(F28+H27+J27)</f>
        <v>0</v>
      </c>
      <c r="M27" s="132"/>
    </row>
    <row r="28" spans="1:13" ht="15">
      <c r="A28" s="134"/>
      <c r="B28" s="12" t="s">
        <v>107</v>
      </c>
      <c r="C28" s="415"/>
      <c r="D28" s="399"/>
      <c r="E28" s="61"/>
      <c r="F28" s="61"/>
      <c r="G28" s="61"/>
      <c r="H28" s="411"/>
      <c r="I28" s="66"/>
      <c r="J28" s="411"/>
      <c r="K28" s="66"/>
      <c r="L28" s="417"/>
      <c r="M28" s="132"/>
    </row>
    <row r="29" spans="1:13" ht="15">
      <c r="A29" s="134"/>
      <c r="B29" s="12" t="s">
        <v>27</v>
      </c>
      <c r="C29" s="415">
        <v>0</v>
      </c>
      <c r="D29" s="400">
        <v>79919.7</v>
      </c>
      <c r="E29" s="61"/>
      <c r="F29" s="175">
        <v>124883.78</v>
      </c>
      <c r="G29" s="61"/>
      <c r="H29" s="411">
        <v>171342.11</v>
      </c>
      <c r="I29" s="66"/>
      <c r="J29" s="411">
        <v>196823.45</v>
      </c>
      <c r="K29" s="66"/>
      <c r="L29" s="417">
        <f>(F29+H29+J29)</f>
        <v>493049.34</v>
      </c>
      <c r="M29" s="132"/>
    </row>
    <row r="30" spans="1:13" ht="15">
      <c r="A30" s="134"/>
      <c r="B30" s="12"/>
      <c r="C30" s="57"/>
      <c r="D30" s="56"/>
      <c r="E30" s="56"/>
      <c r="F30" s="61"/>
      <c r="G30" s="56"/>
      <c r="H30" s="67"/>
      <c r="I30" s="54"/>
      <c r="J30" s="56"/>
      <c r="K30" s="54"/>
      <c r="L30" s="56"/>
      <c r="M30" s="135"/>
    </row>
    <row r="31" spans="1:175" s="186" customFormat="1" ht="15">
      <c r="A31" s="134"/>
      <c r="B31" s="223" t="s">
        <v>30</v>
      </c>
      <c r="C31" s="224">
        <f>SUM(C14:C30)</f>
        <v>351044.47</v>
      </c>
      <c r="D31" s="224">
        <f>SUM(D11:D30)</f>
        <v>1006273.9099999999</v>
      </c>
      <c r="E31" s="224">
        <f>SUM(E14:E30)</f>
        <v>0</v>
      </c>
      <c r="F31" s="225">
        <f>SUM(F11:F30)</f>
        <v>642893.32</v>
      </c>
      <c r="G31" s="224">
        <f>SUM(G14:G30)</f>
        <v>0</v>
      </c>
      <c r="H31" s="224">
        <f>SUM(H11:H30)</f>
        <v>643309.6499999999</v>
      </c>
      <c r="I31" s="226"/>
      <c r="J31" s="224">
        <f>SUM(J11:J30)</f>
        <v>674790.99</v>
      </c>
      <c r="K31" s="226">
        <f>SUM(K14:K30)</f>
        <v>0</v>
      </c>
      <c r="L31" s="224">
        <f>SUM(L11:L30)</f>
        <v>1960993.96</v>
      </c>
      <c r="M31" s="227">
        <f>SUM(M14:M30)</f>
        <v>0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</row>
    <row r="32" spans="1:13" ht="15">
      <c r="A32" s="134"/>
      <c r="B32" s="12"/>
      <c r="C32" s="57"/>
      <c r="D32" s="61"/>
      <c r="E32" s="61"/>
      <c r="F32" s="59"/>
      <c r="G32" s="61"/>
      <c r="H32" s="61"/>
      <c r="I32" s="66"/>
      <c r="J32" s="61"/>
      <c r="K32" s="66"/>
      <c r="L32" s="61"/>
      <c r="M32" s="132"/>
    </row>
    <row r="33" spans="1:13" ht="15">
      <c r="A33" s="134"/>
      <c r="B33" s="12" t="s">
        <v>31</v>
      </c>
      <c r="C33" s="57"/>
      <c r="D33" s="61"/>
      <c r="E33" s="61"/>
      <c r="F33" s="61"/>
      <c r="G33" s="61"/>
      <c r="H33" s="61"/>
      <c r="I33" s="66"/>
      <c r="J33" s="61"/>
      <c r="K33" s="66"/>
      <c r="L33" s="61"/>
      <c r="M33" s="132"/>
    </row>
    <row r="34" spans="1:13" ht="15">
      <c r="A34" s="134"/>
      <c r="B34" s="12" t="s">
        <v>108</v>
      </c>
      <c r="C34" s="57"/>
      <c r="D34" s="61">
        <v>2800000</v>
      </c>
      <c r="E34" s="71"/>
      <c r="F34" s="61"/>
      <c r="G34" s="61"/>
      <c r="H34" s="58"/>
      <c r="I34" s="66"/>
      <c r="J34" s="61"/>
      <c r="K34" s="66"/>
      <c r="L34" s="71"/>
      <c r="M34" s="139"/>
    </row>
    <row r="35" spans="1:13" ht="15">
      <c r="A35" s="134"/>
      <c r="B35" s="12" t="s">
        <v>109</v>
      </c>
      <c r="C35" s="57"/>
      <c r="D35" s="61"/>
      <c r="E35" s="61"/>
      <c r="F35" s="61"/>
      <c r="G35" s="61"/>
      <c r="H35" s="61"/>
      <c r="I35" s="66"/>
      <c r="J35" s="61"/>
      <c r="K35" s="66"/>
      <c r="L35" s="61"/>
      <c r="M35" s="132">
        <f aca="true" t="shared" si="1" ref="M35:M43">(G35+I35+K35)</f>
        <v>0</v>
      </c>
    </row>
    <row r="36" spans="1:13" ht="15">
      <c r="A36" s="134"/>
      <c r="B36" s="12" t="s">
        <v>110</v>
      </c>
      <c r="C36" s="57"/>
      <c r="D36" s="61"/>
      <c r="E36" s="61"/>
      <c r="F36" s="61"/>
      <c r="G36" s="61"/>
      <c r="H36" s="61"/>
      <c r="I36" s="66"/>
      <c r="J36" s="61"/>
      <c r="K36" s="66"/>
      <c r="L36" s="61"/>
      <c r="M36" s="132">
        <f t="shared" si="1"/>
        <v>0</v>
      </c>
    </row>
    <row r="37" spans="1:13" ht="15">
      <c r="A37" s="134"/>
      <c r="B37" s="12" t="s">
        <v>111</v>
      </c>
      <c r="C37" s="57"/>
      <c r="D37" s="61"/>
      <c r="E37" s="61"/>
      <c r="F37" s="61"/>
      <c r="G37" s="61"/>
      <c r="H37" s="61"/>
      <c r="I37" s="66"/>
      <c r="J37" s="61"/>
      <c r="K37" s="66"/>
      <c r="L37" s="61"/>
      <c r="M37" s="132">
        <f t="shared" si="1"/>
        <v>0</v>
      </c>
    </row>
    <row r="38" spans="1:13" ht="15">
      <c r="A38" s="134"/>
      <c r="B38" s="12" t="s">
        <v>112</v>
      </c>
      <c r="C38" s="57"/>
      <c r="D38" s="61"/>
      <c r="E38" s="61"/>
      <c r="F38" s="61"/>
      <c r="G38" s="61"/>
      <c r="H38" s="61"/>
      <c r="I38" s="66"/>
      <c r="J38" s="61"/>
      <c r="K38" s="66"/>
      <c r="L38" s="61">
        <f>SUM(H38:J38)</f>
        <v>0</v>
      </c>
      <c r="M38" s="132">
        <f t="shared" si="1"/>
        <v>0</v>
      </c>
    </row>
    <row r="39" spans="1:13" ht="15">
      <c r="A39" s="134"/>
      <c r="B39" s="12" t="s">
        <v>113</v>
      </c>
      <c r="C39" s="57"/>
      <c r="D39" s="61"/>
      <c r="E39" s="61"/>
      <c r="F39" s="61"/>
      <c r="G39" s="61"/>
      <c r="H39" s="61"/>
      <c r="I39" s="66"/>
      <c r="J39" s="61"/>
      <c r="K39" s="66"/>
      <c r="L39" s="61"/>
      <c r="M39" s="132">
        <f t="shared" si="1"/>
        <v>0</v>
      </c>
    </row>
    <row r="40" spans="1:13" ht="15">
      <c r="A40" s="134"/>
      <c r="B40" s="12" t="s">
        <v>114</v>
      </c>
      <c r="C40" s="57"/>
      <c r="D40" s="61"/>
      <c r="E40" s="61"/>
      <c r="F40" s="61"/>
      <c r="G40" s="61"/>
      <c r="H40" s="61"/>
      <c r="I40" s="66"/>
      <c r="J40" s="61"/>
      <c r="K40" s="66"/>
      <c r="L40" s="61"/>
      <c r="M40" s="132">
        <f t="shared" si="1"/>
        <v>0</v>
      </c>
    </row>
    <row r="41" spans="1:13" ht="15">
      <c r="A41" s="134"/>
      <c r="B41" s="12" t="s">
        <v>115</v>
      </c>
      <c r="C41" s="57"/>
      <c r="D41" s="61"/>
      <c r="E41" s="61"/>
      <c r="F41" s="61"/>
      <c r="G41" s="61"/>
      <c r="H41" s="61"/>
      <c r="I41" s="66"/>
      <c r="J41" s="61"/>
      <c r="K41" s="66"/>
      <c r="L41" s="61"/>
      <c r="M41" s="132">
        <f t="shared" si="1"/>
        <v>0</v>
      </c>
    </row>
    <row r="42" spans="1:13" ht="15">
      <c r="A42" s="134"/>
      <c r="B42" s="12" t="s">
        <v>116</v>
      </c>
      <c r="C42" s="57"/>
      <c r="D42" s="61"/>
      <c r="E42" s="61"/>
      <c r="F42" s="61"/>
      <c r="G42" s="61"/>
      <c r="H42" s="61"/>
      <c r="I42" s="66"/>
      <c r="J42" s="61"/>
      <c r="K42" s="66"/>
      <c r="L42" s="61"/>
      <c r="M42" s="132">
        <f t="shared" si="1"/>
        <v>0</v>
      </c>
    </row>
    <row r="43" spans="1:13" ht="15">
      <c r="A43" s="134"/>
      <c r="B43" s="12" t="s">
        <v>117</v>
      </c>
      <c r="C43" s="57"/>
      <c r="D43" s="61"/>
      <c r="E43" s="61"/>
      <c r="F43" s="61"/>
      <c r="G43" s="61"/>
      <c r="H43" s="61"/>
      <c r="I43" s="66"/>
      <c r="J43" s="61"/>
      <c r="K43" s="66"/>
      <c r="L43" s="61"/>
      <c r="M43" s="132">
        <f t="shared" si="1"/>
        <v>0</v>
      </c>
    </row>
    <row r="44" spans="1:13" ht="15">
      <c r="A44" s="134"/>
      <c r="B44" s="12"/>
      <c r="C44" s="57"/>
      <c r="D44" s="61"/>
      <c r="E44" s="61"/>
      <c r="F44" s="61"/>
      <c r="G44" s="61"/>
      <c r="H44" s="61"/>
      <c r="I44" s="66"/>
      <c r="J44" s="61"/>
      <c r="K44" s="66"/>
      <c r="L44" s="61"/>
      <c r="M44" s="132"/>
    </row>
    <row r="45" spans="1:13" ht="15">
      <c r="A45" s="134"/>
      <c r="B45" s="228" t="s">
        <v>118</v>
      </c>
      <c r="C45" s="229">
        <f>SUM(C34:C43)</f>
        <v>0</v>
      </c>
      <c r="D45" s="229">
        <f>SUM(D34:D43)</f>
        <v>2800000</v>
      </c>
      <c r="E45" s="229">
        <f>SUM(E34:E43)</f>
        <v>0</v>
      </c>
      <c r="F45" s="230"/>
      <c r="G45" s="229">
        <f aca="true" t="shared" si="2" ref="G45:L45">SUM(G34:G43)</f>
        <v>0</v>
      </c>
      <c r="H45" s="229">
        <f t="shared" si="2"/>
        <v>0</v>
      </c>
      <c r="I45" s="231">
        <f t="shared" si="2"/>
        <v>0</v>
      </c>
      <c r="J45" s="229">
        <f t="shared" si="2"/>
        <v>0</v>
      </c>
      <c r="K45" s="231">
        <f t="shared" si="2"/>
        <v>0</v>
      </c>
      <c r="L45" s="229">
        <f t="shared" si="2"/>
        <v>0</v>
      </c>
      <c r="M45" s="232">
        <f>(G45+I45+K45)</f>
        <v>0</v>
      </c>
    </row>
    <row r="46" spans="1:13" ht="15">
      <c r="A46" s="134"/>
      <c r="B46" s="12"/>
      <c r="C46" s="57"/>
      <c r="D46" s="61"/>
      <c r="E46" s="61"/>
      <c r="F46" s="59">
        <f>SUM(F35:F44)</f>
        <v>0</v>
      </c>
      <c r="G46" s="61"/>
      <c r="H46" s="61"/>
      <c r="I46" s="66"/>
      <c r="J46" s="61"/>
      <c r="K46" s="66"/>
      <c r="L46" s="61"/>
      <c r="M46" s="139"/>
    </row>
    <row r="47" spans="1:13" ht="15">
      <c r="A47" s="134"/>
      <c r="B47" s="133" t="s">
        <v>36</v>
      </c>
      <c r="C47" s="57"/>
      <c r="D47" s="61"/>
      <c r="E47" s="61"/>
      <c r="F47" s="61"/>
      <c r="G47" s="61"/>
      <c r="H47" s="61"/>
      <c r="I47" s="66"/>
      <c r="J47" s="61"/>
      <c r="K47" s="66"/>
      <c r="L47" s="61">
        <f>SUM(H47:K47)</f>
        <v>0</v>
      </c>
      <c r="M47" s="139"/>
    </row>
    <row r="48" spans="1:13" ht="15">
      <c r="A48" s="134"/>
      <c r="B48" s="12" t="s">
        <v>119</v>
      </c>
      <c r="C48" s="57"/>
      <c r="D48" s="61"/>
      <c r="E48" s="61"/>
      <c r="F48" s="61"/>
      <c r="G48" s="61"/>
      <c r="H48" s="61"/>
      <c r="I48" s="66"/>
      <c r="J48" s="61"/>
      <c r="K48" s="66"/>
      <c r="L48" s="61">
        <f>SUM(H48:K48)</f>
        <v>0</v>
      </c>
      <c r="M48" s="139"/>
    </row>
    <row r="49" spans="1:13" ht="15">
      <c r="A49" s="134"/>
      <c r="B49" s="12" t="s">
        <v>120</v>
      </c>
      <c r="C49" s="57"/>
      <c r="D49" s="61"/>
      <c r="E49" s="61"/>
      <c r="F49" s="61"/>
      <c r="G49" s="61"/>
      <c r="H49" s="61"/>
      <c r="I49" s="66"/>
      <c r="J49" s="61"/>
      <c r="K49" s="66"/>
      <c r="L49" s="61">
        <f>SUM(H49:K49)</f>
        <v>0</v>
      </c>
      <c r="M49" s="139"/>
    </row>
    <row r="50" spans="1:13" ht="15">
      <c r="A50" s="134"/>
      <c r="B50" s="12" t="s">
        <v>140</v>
      </c>
      <c r="C50" s="57"/>
      <c r="D50" s="61">
        <v>24227.12</v>
      </c>
      <c r="E50" s="61"/>
      <c r="F50" s="61">
        <v>24227.12</v>
      </c>
      <c r="G50" s="61"/>
      <c r="H50" s="61">
        <v>24227.12</v>
      </c>
      <c r="I50" s="66"/>
      <c r="J50" s="61"/>
      <c r="K50" s="66"/>
      <c r="L50" s="61">
        <f>SUM(E50:K50)</f>
        <v>48454.24</v>
      </c>
      <c r="M50" s="139"/>
    </row>
    <row r="51" spans="1:167" s="185" customFormat="1" ht="15">
      <c r="A51" s="134"/>
      <c r="B51" s="233" t="s">
        <v>121</v>
      </c>
      <c r="C51" s="224">
        <f>SUM(C49:C49)</f>
        <v>0</v>
      </c>
      <c r="D51" s="225">
        <f>SUM(D49:D49)</f>
        <v>0</v>
      </c>
      <c r="E51" s="225"/>
      <c r="F51" s="225">
        <f aca="true" t="shared" si="3" ref="F51:L51">SUM(F48:F50)</f>
        <v>24227.12</v>
      </c>
      <c r="G51" s="234">
        <f t="shared" si="3"/>
        <v>0</v>
      </c>
      <c r="H51" s="225">
        <f t="shared" si="3"/>
        <v>24227.12</v>
      </c>
      <c r="I51" s="234">
        <f t="shared" si="3"/>
        <v>0</v>
      </c>
      <c r="J51" s="225">
        <f t="shared" si="3"/>
        <v>0</v>
      </c>
      <c r="K51" s="234">
        <f t="shared" si="3"/>
        <v>0</v>
      </c>
      <c r="L51" s="225">
        <f t="shared" si="3"/>
        <v>48454.24</v>
      </c>
      <c r="M51" s="235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</row>
    <row r="52" spans="1:13" ht="15">
      <c r="A52" s="134"/>
      <c r="B52" s="12"/>
      <c r="C52" s="57"/>
      <c r="D52" s="61"/>
      <c r="E52" s="61"/>
      <c r="F52" s="56"/>
      <c r="G52" s="61"/>
      <c r="H52" s="61"/>
      <c r="I52" s="66"/>
      <c r="J52" s="61"/>
      <c r="K52" s="66"/>
      <c r="L52" s="61"/>
      <c r="M52" s="139"/>
    </row>
    <row r="53" spans="1:13" ht="15">
      <c r="A53" s="134"/>
      <c r="B53" s="12"/>
      <c r="C53" s="57"/>
      <c r="D53" s="61"/>
      <c r="E53" s="61"/>
      <c r="F53" s="61"/>
      <c r="G53" s="61"/>
      <c r="H53" s="61"/>
      <c r="I53" s="66"/>
      <c r="J53" s="61"/>
      <c r="K53" s="66"/>
      <c r="L53" s="61"/>
      <c r="M53" s="139"/>
    </row>
    <row r="54" spans="1:14" s="74" customFormat="1" ht="24" customHeight="1" thickBot="1">
      <c r="A54" s="236"/>
      <c r="B54" s="335" t="s">
        <v>122</v>
      </c>
      <c r="C54" s="336">
        <f>(C31+C45+C51)</f>
        <v>351044.47</v>
      </c>
      <c r="D54" s="336">
        <f>(D31+D45+D51)</f>
        <v>3806273.91</v>
      </c>
      <c r="E54" s="336">
        <f>(E31+E45+E51)</f>
        <v>0</v>
      </c>
      <c r="F54" s="336">
        <f>(F31+F45+F51)</f>
        <v>667120.44</v>
      </c>
      <c r="G54" s="336">
        <f>(G31+G45+G51)</f>
        <v>0</v>
      </c>
      <c r="H54" s="336">
        <f>SUM(H31+H45)</f>
        <v>643309.6499999999</v>
      </c>
      <c r="I54" s="337">
        <f>(I31+I45+I51)</f>
        <v>0</v>
      </c>
      <c r="J54" s="336">
        <f>(J31+J45)</f>
        <v>674790.99</v>
      </c>
      <c r="K54" s="337">
        <f>(K31+K45+K51)</f>
        <v>0</v>
      </c>
      <c r="L54" s="336">
        <f>(L31+L45)</f>
        <v>1960993.96</v>
      </c>
      <c r="M54" s="140">
        <f>(G54+I54+K54)</f>
        <v>0</v>
      </c>
      <c r="N54" s="73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</dc:creator>
  <cp:keywords/>
  <dc:description/>
  <cp:lastModifiedBy>Eric.Finco</cp:lastModifiedBy>
  <cp:lastPrinted>2012-11-20T12:21:09Z</cp:lastPrinted>
  <dcterms:created xsi:type="dcterms:W3CDTF">2010-12-01T14:27:48Z</dcterms:created>
  <dcterms:modified xsi:type="dcterms:W3CDTF">2013-08-07T06:23:02Z</dcterms:modified>
  <cp:category/>
  <cp:version/>
  <cp:contentType/>
  <cp:contentStatus/>
</cp:coreProperties>
</file>